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dmin1\AppData\Local\Temp\Rar$DIa14592.38713\"/>
    </mc:Choice>
  </mc:AlternateContent>
  <xr:revisionPtr revIDLastSave="0" documentId="13_ncr:1_{A61BC08C-5394-4DEE-B645-E9A8BF0668A2}" xr6:coauthVersionLast="47" xr6:coauthVersionMax="47" xr10:uidLastSave="{00000000-0000-0000-0000-000000000000}"/>
  <bookViews>
    <workbookView xWindow="-120" yWindow="-120" windowWidth="24240" windowHeight="13140" activeTab="4" xr2:uid="{00000000-000D-0000-FFFF-FFFF00000000}"/>
  </bookViews>
  <sheets>
    <sheet name="K65GAT" sheetId="1" r:id="rId1"/>
    <sheet name="K66GAT" sheetId="2" r:id="rId2"/>
    <sheet name="K67GAT" sheetId="3" r:id="rId3"/>
    <sheet name="K68GAT" sheetId="4" r:id="rId4"/>
    <sheet name="Thống kê" sheetId="5" r:id="rId5"/>
  </sheets>
  <definedNames>
    <definedName name="_xlnm._FilterDatabase" localSheetId="0" hidden="1">K65GAT!$A$12:$K$12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5" l="1"/>
  <c r="L14" i="5"/>
  <c r="J14" i="5"/>
  <c r="H14" i="5"/>
  <c r="F14" i="5"/>
  <c r="D14" i="5"/>
  <c r="C14" i="5"/>
  <c r="N13" i="5"/>
  <c r="L13" i="5"/>
  <c r="J13" i="5"/>
  <c r="H13" i="5"/>
  <c r="F13" i="5"/>
  <c r="D13" i="5"/>
  <c r="C13" i="5"/>
  <c r="N12" i="5"/>
  <c r="L12" i="5"/>
  <c r="J12" i="5"/>
  <c r="H12" i="5"/>
  <c r="F12" i="5"/>
  <c r="D12" i="5"/>
  <c r="C12" i="5"/>
  <c r="N11" i="5"/>
  <c r="L11" i="5"/>
  <c r="J11" i="5"/>
  <c r="H11" i="5"/>
  <c r="F11" i="5"/>
  <c r="D11" i="5"/>
  <c r="C11" i="5"/>
  <c r="E11" i="5" l="1"/>
  <c r="I14" i="5"/>
  <c r="O13" i="5"/>
  <c r="N15" i="5"/>
  <c r="K14" i="5"/>
  <c r="H15" i="5"/>
  <c r="O12" i="5"/>
  <c r="G14" i="5"/>
  <c r="F15" i="5"/>
  <c r="E14" i="5"/>
  <c r="K11" i="5"/>
  <c r="M14" i="5"/>
  <c r="I11" i="5"/>
  <c r="E13" i="5"/>
  <c r="M13" i="5"/>
  <c r="L15" i="5"/>
  <c r="E12" i="5"/>
  <c r="M12" i="5"/>
  <c r="M11" i="5"/>
  <c r="I13" i="5"/>
  <c r="D15" i="5"/>
  <c r="I12" i="5"/>
  <c r="O14" i="5"/>
  <c r="G12" i="5"/>
  <c r="K12" i="5"/>
  <c r="J15" i="5"/>
  <c r="G11" i="5"/>
  <c r="O11" i="5"/>
  <c r="G13" i="5"/>
  <c r="K13" i="5"/>
  <c r="C15" i="5" l="1"/>
  <c r="K15" i="5" s="1"/>
  <c r="O15" i="5" l="1"/>
  <c r="G15" i="5"/>
  <c r="I15" i="5"/>
  <c r="M15" i="5"/>
  <c r="E15" i="5"/>
</calcChain>
</file>

<file path=xl/sharedStrings.xml><?xml version="1.0" encoding="utf-8"?>
<sst xmlns="http://schemas.openxmlformats.org/spreadsheetml/2006/main" count="784" uniqueCount="352">
  <si>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</si>
  <si>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</si>
  <si>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</si>
  <si>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</si>
  <si>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</si>
  <si>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KHOA KHOA CÔNG NGHỆ NÔNG NGHIỆP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</si>
  <si>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</si>
  <si>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</si>
  <si>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</si>
  <si>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</si>
  <si>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</si>
  <si>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</si>
  <si>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</si>
  <si>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</si>
  <si>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</si>
  <si>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</si>
  <si>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</si>
  <si>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Xuất sắc</t>
  </si>
  <si>
    <t>Tốt</t>
  </si>
  <si>
    <t>Kém</t>
  </si>
  <si>
    <t>Lê Anh Đức</t>
  </si>
  <si>
    <t>Khá</t>
  </si>
  <si>
    <t>Nguyễn Đình Việt Anh</t>
  </si>
  <si>
    <t>Vũ Quang Bách</t>
  </si>
  <si>
    <t>Tường Duy Chung</t>
  </si>
  <si>
    <t>Đỗ Mạnh Công</t>
  </si>
  <si>
    <t>Vũ Quốc Cường</t>
  </si>
  <si>
    <t>Nguyễn Tiến Dương</t>
  </si>
  <si>
    <t>Nguyễn Hữu Đạt</t>
  </si>
  <si>
    <t>Nguyễn Thành Đạt</t>
  </si>
  <si>
    <t>Nguyễn Văn Điệp</t>
  </si>
  <si>
    <t>Hoàng Pháp Đức</t>
  </si>
  <si>
    <t>Bùi Thanh Hậu</t>
  </si>
  <si>
    <t>Trần Trung Hậu</t>
  </si>
  <si>
    <t>Nguyễn Vũ Minh Hiếu</t>
  </si>
  <si>
    <t>Nguyễn Trọng Hoạt</t>
  </si>
  <si>
    <t>Đinh Duy Hùng</t>
  </si>
  <si>
    <t>Lê Gia Huy</t>
  </si>
  <si>
    <t>Nguyễn Quang Huy</t>
  </si>
  <si>
    <t>Hoàng Công Khanh</t>
  </si>
  <si>
    <t>Lê Duy Khánh</t>
  </si>
  <si>
    <t>Mẫn Đức Lâm</t>
  </si>
  <si>
    <t>Nguyễn Thị Loan</t>
  </si>
  <si>
    <t>Tạ Thị Bích Loan</t>
  </si>
  <si>
    <t>Nguyễn Phú Long</t>
  </si>
  <si>
    <t>Phạm Thành Luân</t>
  </si>
  <si>
    <t>Đinh Đức Lương</t>
  </si>
  <si>
    <t>Hà Văn Mạnh</t>
  </si>
  <si>
    <t>Nguyễn Văn Minh</t>
  </si>
  <si>
    <t>Võ Minh Nhật</t>
  </si>
  <si>
    <t>Lê Thị Hồng Phúc</t>
  </si>
  <si>
    <t>Bùi Hồng Quân</t>
  </si>
  <si>
    <t>Phạm Hoàng Sơn</t>
  </si>
  <si>
    <t>Phạm Thu Thủy</t>
  </si>
  <si>
    <t>Hoàng Thị Trang</t>
  </si>
  <si>
    <t>Lưu Thị Quỳnh Trang</t>
  </si>
  <si>
    <t>Trương Minh Trọng</t>
  </si>
  <si>
    <t>Nguyễn Bá Trung</t>
  </si>
  <si>
    <t>Trương Quốc Tuấn</t>
  </si>
  <si>
    <t>Đỗ Công Vinh</t>
  </si>
  <si>
    <t>Tạ Minh Hoàng</t>
  </si>
  <si>
    <t>Trung bình</t>
  </si>
  <si>
    <t>Hoàng Bùi Quế Anh</t>
  </si>
  <si>
    <t>Hà Đức Anh</t>
  </si>
  <si>
    <t>Trần Hoàng Anh</t>
  </si>
  <si>
    <t>Đào Ngọc Bích</t>
  </si>
  <si>
    <t>Lê Đức Chiến</t>
  </si>
  <si>
    <t>Đào Thị Chúc</t>
  </si>
  <si>
    <t>Bùi Thị Dung</t>
  </si>
  <si>
    <t>Nguyễn Phạm Dũng</t>
  </si>
  <si>
    <t>Nguyễn Đức Duy</t>
  </si>
  <si>
    <t>Nguyễn Thị Duyên</t>
  </si>
  <si>
    <t>Vũ Đức Đại</t>
  </si>
  <si>
    <t>Đoàn Hải Đăng</t>
  </si>
  <si>
    <t>Bùi Trần Duy Đông</t>
  </si>
  <si>
    <t>Nguyễn Vũ Phương Đông</t>
  </si>
  <si>
    <t>Trần Bá Đức</t>
  </si>
  <si>
    <t>Trần Minh Hiếu</t>
  </si>
  <si>
    <t>Nguyễn Xuân Hòa</t>
  </si>
  <si>
    <t>Chu Công Hoàn</t>
  </si>
  <si>
    <t>Đỗ Thái Học</t>
  </si>
  <si>
    <t>Nguyễn Khánh Huyền</t>
  </si>
  <si>
    <t>Hà Quang Hưng</t>
  </si>
  <si>
    <t>Bùi Thiên Hương</t>
  </si>
  <si>
    <t>Mai Thị Kim Khánh</t>
  </si>
  <si>
    <t>Đặng Ngọc Khiêm</t>
  </si>
  <si>
    <t>Chu Viết Kiên</t>
  </si>
  <si>
    <t>Đậu Mạnh Kiên</t>
  </si>
  <si>
    <t>Lê Duy Linh</t>
  </si>
  <si>
    <t>Nguyễn Hữu Long</t>
  </si>
  <si>
    <t>Ngô Anh Minh</t>
  </si>
  <si>
    <t>Đàm Vũ Nam</t>
  </si>
  <si>
    <t>Nguyễn Đình Nam</t>
  </si>
  <si>
    <t>Trịnh Hoài Nam</t>
  </si>
  <si>
    <t>Vũ Thị Thu Ngà</t>
  </si>
  <si>
    <t>Cao Hà Phương</t>
  </si>
  <si>
    <t>Trần Hà Phương</t>
  </si>
  <si>
    <t>Nguyễn Lương Quý</t>
  </si>
  <si>
    <t>Cao Hồng Sơn</t>
  </si>
  <si>
    <t>Bùi Gia Tân</t>
  </si>
  <si>
    <t>Phạm Đức Thành</t>
  </si>
  <si>
    <t>Trần Đức Thắng</t>
  </si>
  <si>
    <t>Văn Đức Thiện</t>
  </si>
  <si>
    <t>Vũ Văn Toàn</t>
  </si>
  <si>
    <t>Nguyễn Thị Quỳnh Trang</t>
  </si>
  <si>
    <t>Phùng Trường Trinh</t>
  </si>
  <si>
    <t>Đỗ Việt Trung</t>
  </si>
  <si>
    <t>Đỗ Đình Trường</t>
  </si>
  <si>
    <t>Nguyễn Quang Tùng</t>
  </si>
  <si>
    <t>Trần Đức Hiệu</t>
  </si>
  <si>
    <t>Nguyễn Hải Long</t>
  </si>
  <si>
    <t>Nguyễn Đan Trường</t>
  </si>
  <si>
    <t>Vũ Việt Hùng</t>
  </si>
  <si>
    <t>Trần Ngọc Minh</t>
  </si>
  <si>
    <t>Nguyễn Ngọc Tình</t>
  </si>
  <si>
    <t>Nguyễn Việt Hưng</t>
  </si>
  <si>
    <t>Nguyễn Anh Kiệt</t>
  </si>
  <si>
    <t>Chu Mạnh Tùng</t>
  </si>
  <si>
    <t>Đỗ Minh Thu</t>
  </si>
  <si>
    <t>Nguyễn Phú Sáng</t>
  </si>
  <si>
    <t>Nguyễn Sơn Tùng</t>
  </si>
  <si>
    <t>Nguyễn Văn Dư</t>
  </si>
  <si>
    <t>Phạm Thị Thu Hoài</t>
  </si>
  <si>
    <t>Đinh Thị Hồng Nhung</t>
  </si>
  <si>
    <t>Nguyễn Thị Vân</t>
  </si>
  <si>
    <t>Lê Thị Khánh Huyền</t>
  </si>
  <si>
    <t>Lê Thanh Tình</t>
  </si>
  <si>
    <t>Trần Thị Hằng</t>
  </si>
  <si>
    <t>Đinh Thị Thùy Trang</t>
  </si>
  <si>
    <t>Hoàng Mạnh Lộc</t>
  </si>
  <si>
    <t>Hoàng Ngọc Yến</t>
  </si>
  <si>
    <t>Phạm Quang Vũ</t>
  </si>
  <si>
    <t>Nguyễn Văn Quyết</t>
  </si>
  <si>
    <t>Nguyễn Thị Thảo</t>
  </si>
  <si>
    <t>Nguyễn Thị Huyền</t>
  </si>
  <si>
    <t>Vũ Danh Thái</t>
  </si>
  <si>
    <t>Lớp</t>
  </si>
  <si>
    <t>Sĩ số</t>
  </si>
  <si>
    <t>Kết quả xếp loại</t>
  </si>
  <si>
    <t>Yếu</t>
  </si>
  <si>
    <t>Số lượng</t>
  </si>
  <si>
    <t>%</t>
  </si>
  <si>
    <t>Tổng Khoa CNNN</t>
  </si>
  <si>
    <t>HĐ cấp Trường
(dự kiến)</t>
  </si>
  <si>
    <t>12/09/2002</t>
  </si>
  <si>
    <t>15/07/2002</t>
  </si>
  <si>
    <t>30/10/2002</t>
  </si>
  <si>
    <t>30/01/2002</t>
  </si>
  <si>
    <t>12/05/2001</t>
  </si>
  <si>
    <t>16/04/2002</t>
  </si>
  <si>
    <t>28/03/2002</t>
  </si>
  <si>
    <t>21/04/2002</t>
  </si>
  <si>
    <t>18/10/2002</t>
  </si>
  <si>
    <t>22/02/2002</t>
  </si>
  <si>
    <t>15/04/2002</t>
  </si>
  <si>
    <t>20/09/2002</t>
  </si>
  <si>
    <t>23/01/2002</t>
  </si>
  <si>
    <t>18/03/2002</t>
  </si>
  <si>
    <t>23/06/2002</t>
  </si>
  <si>
    <t>26/07/2002</t>
  </si>
  <si>
    <t>15/02/2002</t>
  </si>
  <si>
    <t>27/02/2002</t>
  </si>
  <si>
    <t>02/09/2002</t>
  </si>
  <si>
    <t>10/11/2002</t>
  </si>
  <si>
    <t>23/12/2002</t>
  </si>
  <si>
    <t>30/08/2002</t>
  </si>
  <si>
    <t>02/04/2002</t>
  </si>
  <si>
    <t>28/01/2002</t>
  </si>
  <si>
    <t>15/06/2002</t>
  </si>
  <si>
    <t>11/08/2002</t>
  </si>
  <si>
    <t>14/08/2002</t>
  </si>
  <si>
    <t>13/06/2002</t>
  </si>
  <si>
    <t>14/07/2002</t>
  </si>
  <si>
    <t>19/09/2002</t>
  </si>
  <si>
    <t>Nguyễn Thị Thanh Thúy</t>
  </si>
  <si>
    <t>09/05/2002</t>
  </si>
  <si>
    <t>26/06/2002</t>
  </si>
  <si>
    <t>18/02/2002</t>
  </si>
  <si>
    <t>13/02/2002</t>
  </si>
  <si>
    <t>14/12/2002</t>
  </si>
  <si>
    <t>12/01/2001</t>
  </si>
  <si>
    <t>LỚP QH-2020-I/CQ-G-AT, HỌC KỲ 2, NĂM HỌC 23-24</t>
  </si>
  <si>
    <t>22/09/2003</t>
  </si>
  <si>
    <t>02/07/2003</t>
  </si>
  <si>
    <t>10/03/2002</t>
  </si>
  <si>
    <t>13/05/2003</t>
  </si>
  <si>
    <t>01/01/2003</t>
  </si>
  <si>
    <t>07/02/2003</t>
  </si>
  <si>
    <t>10/08/2003</t>
  </si>
  <si>
    <t>02/05/2003</t>
  </si>
  <si>
    <t>19/03/2003</t>
  </si>
  <si>
    <t>18/04/2003</t>
  </si>
  <si>
    <t>26/09/2003</t>
  </si>
  <si>
    <t>29/12/2003</t>
  </si>
  <si>
    <t>20/02/2003</t>
  </si>
  <si>
    <t>01/09/2003</t>
  </si>
  <si>
    <t>24/12/2003</t>
  </si>
  <si>
    <t>14/12/2003</t>
  </si>
  <si>
    <t>09/06/2003</t>
  </si>
  <si>
    <t>12/10/2000</t>
  </si>
  <si>
    <t>25/12/2003</t>
  </si>
  <si>
    <t>22/11/2003</t>
  </si>
  <si>
    <t>15/12/2003</t>
  </si>
  <si>
    <t>21/10/2003</t>
  </si>
  <si>
    <t>02/09/2003</t>
  </si>
  <si>
    <t>18/08/2003</t>
  </si>
  <si>
    <t>31/07/2003</t>
  </si>
  <si>
    <t>22/03/2002</t>
  </si>
  <si>
    <t>25/08/2003</t>
  </si>
  <si>
    <t>22/03/2003</t>
  </si>
  <si>
    <t>06/09/2003</t>
  </si>
  <si>
    <t>16/11/2003</t>
  </si>
  <si>
    <t>10/12/2003</t>
  </si>
  <si>
    <t>21/09/2003</t>
  </si>
  <si>
    <t>08/10/2003</t>
  </si>
  <si>
    <t>29/11/2003</t>
  </si>
  <si>
    <t>06/11/2003</t>
  </si>
  <si>
    <t>16/01/2001</t>
  </si>
  <si>
    <t>08/02/2003</t>
  </si>
  <si>
    <t>28/10/2002</t>
  </si>
  <si>
    <t>04/12/2003</t>
  </si>
  <si>
    <t>30/10/2003</t>
  </si>
  <si>
    <t>28/03/2003</t>
  </si>
  <si>
    <t>16/07/2003</t>
  </si>
  <si>
    <t>14/08/2003</t>
  </si>
  <si>
    <t>23/02/2003</t>
  </si>
  <si>
    <t>10/10/2004</t>
  </si>
  <si>
    <t>08/05/2004</t>
  </si>
  <si>
    <t>03/10/2004</t>
  </si>
  <si>
    <t>16/02/2004</t>
  </si>
  <si>
    <t>21/11/2004</t>
  </si>
  <si>
    <t>05/09/2004</t>
  </si>
  <si>
    <t>29/09/2004</t>
  </si>
  <si>
    <t>15/03/2004</t>
  </si>
  <si>
    <t>17/06/2004</t>
  </si>
  <si>
    <t>09/10/2004</t>
  </si>
  <si>
    <t>20/04/2004</t>
  </si>
  <si>
    <t>23/03/2004</t>
  </si>
  <si>
    <t>16/12/2004</t>
  </si>
  <si>
    <t>29/02/2004</t>
  </si>
  <si>
    <t>27/02/2004</t>
  </si>
  <si>
    <t>03/04/2004</t>
  </si>
  <si>
    <t>27/06/2004</t>
  </si>
  <si>
    <t>09/08/2004</t>
  </si>
  <si>
    <t>11/10/2004</t>
  </si>
  <si>
    <t>17/04/2004</t>
  </si>
  <si>
    <t>17/12/2003</t>
  </si>
  <si>
    <t>25/08/2004</t>
  </si>
  <si>
    <t>21/09/2004</t>
  </si>
  <si>
    <t>Phạm Văn Hùng</t>
  </si>
  <si>
    <t>23/11/2004</t>
  </si>
  <si>
    <t>22/06/2004</t>
  </si>
  <si>
    <t>31/01/2004</t>
  </si>
  <si>
    <t>30/03/2004</t>
  </si>
  <si>
    <t>LỚP QH-2022-I/CQ-G-AT, HỌC KỲ 2, NĂM HỌC 23-24</t>
  </si>
  <si>
    <t>LỚP QH-2023-I/CQ-G-AT, HỌC KỲ 2, NĂM HỌC 23-24</t>
  </si>
  <si>
    <t>Vũ Ngọc An</t>
  </si>
  <si>
    <t>16/03/2005</t>
  </si>
  <si>
    <t>Đỗ Hải Anh</t>
  </si>
  <si>
    <t>20/02/2005</t>
  </si>
  <si>
    <t>Nguyễn Đức Thế Anh</t>
  </si>
  <si>
    <t>21/01/2005</t>
  </si>
  <si>
    <t>Nguyễn Tuấn Anh</t>
  </si>
  <si>
    <t>28/03/2005</t>
  </si>
  <si>
    <t>Nguyễn Quang Bảo</t>
  </si>
  <si>
    <t>02/06/2005</t>
  </si>
  <si>
    <t>Nguyễn Thị Kim Cúc</t>
  </si>
  <si>
    <t>18/06/2005</t>
  </si>
  <si>
    <t>Cao Văn Dĩnh</t>
  </si>
  <si>
    <t>07/12/2005</t>
  </si>
  <si>
    <t>Đỗ Đức Dũng</t>
  </si>
  <si>
    <t>12/12/2005</t>
  </si>
  <si>
    <t>Nguyễn Hồng Dương</t>
  </si>
  <si>
    <t>14/11/2005</t>
  </si>
  <si>
    <t>Nguyễn Huy Dương</t>
  </si>
  <si>
    <t>17/03/2005</t>
  </si>
  <si>
    <t>Nguyễn Quang Đại</t>
  </si>
  <si>
    <t>17/05/2005</t>
  </si>
  <si>
    <t>Nguyễn Tiến Đạt</t>
  </si>
  <si>
    <t>06/12/2005</t>
  </si>
  <si>
    <t>Nguyễn Xuân Đức</t>
  </si>
  <si>
    <t>Hoàng Trường Giang</t>
  </si>
  <si>
    <t>17/02/2005</t>
  </si>
  <si>
    <t>Ngô Trường Giang</t>
  </si>
  <si>
    <t>07/08/2005</t>
  </si>
  <si>
    <t>Phạm Ngân Hà</t>
  </si>
  <si>
    <t>08/02/2005</t>
  </si>
  <si>
    <t>Chu Đức Hải</t>
  </si>
  <si>
    <t>06/06/2005</t>
  </si>
  <si>
    <t>Mai Trần Hiếu</t>
  </si>
  <si>
    <t>12/05/2005</t>
  </si>
  <si>
    <t>Phạm Hoàng Lực</t>
  </si>
  <si>
    <t>25/09/2005</t>
  </si>
  <si>
    <t>Lê Đỗ Công Minh</t>
  </si>
  <si>
    <t>22/07/2005</t>
  </si>
  <si>
    <t>Phạm Nhật Minh</t>
  </si>
  <si>
    <t>10/06/2005</t>
  </si>
  <si>
    <t>Lê Thị Nga</t>
  </si>
  <si>
    <t>29/05/2005</t>
  </si>
  <si>
    <t>Nguyễn Quốc Phương</t>
  </si>
  <si>
    <t>10/04/2005</t>
  </si>
  <si>
    <t>Phạm Thị Thu Phương</t>
  </si>
  <si>
    <t>13/04/2005</t>
  </si>
  <si>
    <t>Trần Thị Phương</t>
  </si>
  <si>
    <t>Nguyễn Minh Quân</t>
  </si>
  <si>
    <t>09/06/2005</t>
  </si>
  <si>
    <t>Tạ Minh Quân</t>
  </si>
  <si>
    <t>07/09/2004</t>
  </si>
  <si>
    <t>Phạm Công Quý</t>
  </si>
  <si>
    <t>22/04/2005</t>
  </si>
  <si>
    <t>Nguyễn Yến Quỳnh</t>
  </si>
  <si>
    <t>22/08/2005</t>
  </si>
  <si>
    <t>Trịnh Thị Diễm Quỳnh</t>
  </si>
  <si>
    <t>02/01/2005</t>
  </si>
  <si>
    <t>Phạm Ngọc Kỳ Sơn</t>
  </si>
  <si>
    <t>24/09/2004</t>
  </si>
  <si>
    <t>Vũ Anh Tài</t>
  </si>
  <si>
    <t>23/01/2005</t>
  </si>
  <si>
    <t>Vũ Anh Tú</t>
  </si>
  <si>
    <t>19/04/2005</t>
  </si>
  <si>
    <t>Nguyễn Hoàng Tùng</t>
  </si>
  <si>
    <t>Chu Hữu Tươi</t>
  </si>
  <si>
    <t>24/09/2005</t>
  </si>
  <si>
    <t>Đỗ Danh Thái</t>
  </si>
  <si>
    <t>05/08/2005</t>
  </si>
  <si>
    <t>Phạm Văn Hoàng Thiên</t>
  </si>
  <si>
    <t>14/08/2005</t>
  </si>
  <si>
    <t>Phan Sơn Thịnh</t>
  </si>
  <si>
    <t>21/02/2005</t>
  </si>
  <si>
    <t>Trần Thu Thủy</t>
  </si>
  <si>
    <t>27/04/2005</t>
  </si>
  <si>
    <t>Nguyễn Anh Thư</t>
  </si>
  <si>
    <t>Lại Huyền Thương</t>
  </si>
  <si>
    <t>19/10/2005</t>
  </si>
  <si>
    <t>Tăng Tuấn Việt</t>
  </si>
  <si>
    <t>11/10/2005</t>
  </si>
  <si>
    <t>Lê Hoàng Vũ</t>
  </si>
  <si>
    <t>21/04/2005</t>
  </si>
  <si>
    <t>Lê Trường Xuân</t>
  </si>
  <si>
    <t>03/06/2005</t>
  </si>
  <si>
    <t>Nguyễn Thị Băng Yên</t>
  </si>
  <si>
    <t>01/04/2005</t>
  </si>
  <si>
    <t xml:space="preserve">Danh sách có: 41 sinh viên./. </t>
  </si>
  <si>
    <t>LỚP QH-2021-I/CQ-G-AT, HỌC KỲ 2, NĂM HỌC 23-24</t>
  </si>
  <si>
    <t xml:space="preserve">Danh sách có: 48 sinh viên./. </t>
  </si>
  <si>
    <t>Danh sách có: 28 sinh viên./.</t>
  </si>
  <si>
    <t>Danh sách có: 45 sinh viên./.</t>
  </si>
  <si>
    <t>QH-2020-I/CQ-G-AT</t>
  </si>
  <si>
    <t>QH-2021-I/CQ-G-AT</t>
  </si>
  <si>
    <t>QH-2022-I/CQ-G-AT</t>
  </si>
  <si>
    <t>QH-2023-I/CQ-G-AT</t>
  </si>
  <si>
    <t>BẢNG TỔNG HỢP KẾT QUẢ RÈN LUYỆN CỦA SINH VIÊN
 KHOA CÔNG NGHỆ NÔNG NGHIỆPHỌC KỲ II, NĂM HỌC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</si>
</sst>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9" x14ac:knownFonts="1">
    <font>
      <sz val="11"/>
      <color theme="1"/>
      <name val="Arial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0"/>
      <name val="Times New Roman"/>
      <family val="1"/>
      <scheme val="major"/>
    </font>
    <font>
      <sz val="11"/>
      <name val="Times New Roman"/>
      <family val="1"/>
      <scheme val="major"/>
    </font>
    <font>
      <sz val="8"/>
      <name val="Arial"/>
      <family val="2"/>
      <scheme val="minor"/>
    </font>
    <font>
      <sz val="12"/>
      <name val="Times New Roman"/>
      <family val="1"/>
      <scheme val="major"/>
    </font>
    <font>
      <b/>
      <sz val="12"/>
      <name val="Times New Roman"/>
      <family val="1"/>
    </font>
    <font>
      <b/>
      <sz val="12"/>
      <name val="Times New Roman"/>
      <family val="1"/>
      <scheme val="major"/>
    </font>
    <font>
      <b/>
      <sz val="11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/>
    <xf numFmtId="0" fontId="1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7" fillId="0" borderId="12" xfId="0" applyFont="1" applyBorder="1"/>
    <xf numFmtId="49" fontId="7" fillId="0" borderId="12" xfId="0" applyNumberFormat="1" applyFont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12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2" fillId="0" borderId="12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5" fillId="0" borderId="1" xfId="1" applyNumberFormat="1" applyFont="1" applyBorder="1" applyAlignment="1">
      <alignment horizontal="center" vertical="center" wrapText="1"/>
    </xf>
    <xf numFmtId="164" fontId="17" fillId="0" borderId="1" xfId="1" applyNumberFormat="1" applyFont="1" applyBorder="1" applyAlignment="1">
      <alignment horizontal="center" vertical="center" wrapText="1"/>
    </xf>
    <xf numFmtId="0" fontId="13" fillId="0" borderId="0" xfId="0" applyFont="1"/>
    <xf numFmtId="0" fontId="17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352425</xdr:colOff>
      <xdr:row>2</xdr:row>
      <xdr:rowOff>0</xdr:rowOff>
    </xdr:from>
    <xdr:to>
      <xdr:col>10</xdr:col>
      <xdr:colOff>171450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7288A28-4952-7D78-04EE-07CBA51E9B6C}"/>
            </a:ext>
          </a:extLst>
        </xdr:cNvPr>
        <xdr:cNvCxnSpPr/>
      </xdr:nvCxnSpPr>
      <xdr:spPr>
        <a:xfrm>
          <a:off x="4572000" y="419100"/>
          <a:ext cx="16383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409575</xdr:colOff>
      <xdr:row>2</xdr:row>
      <xdr:rowOff>9525</xdr:rowOff>
    </xdr:from>
    <xdr:to>
      <xdr:col>2</xdr:col>
      <xdr:colOff>1190625</xdr:colOff>
      <xdr:row>2</xdr:row>
      <xdr:rowOff>9525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4577BF3C-5F97-9B17-7A62-A8875E82EDD1}"/>
            </a:ext>
          </a:extLst>
        </xdr:cNvPr>
        <xdr:cNvCxnSpPr/>
      </xdr:nvCxnSpPr>
      <xdr:spPr>
        <a:xfrm>
          <a:off x="904875" y="428625"/>
          <a:ext cx="14573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1</xdr:row>
      <xdr:rowOff>200025</xdr:rowOff>
    </xdr:from>
    <xdr:to>
      <xdr:col>10</xdr:col>
      <xdr:colOff>238125</xdr:colOff>
      <xdr:row>1</xdr:row>
      <xdr:rowOff>200025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50A5C33-D3AE-4899-962E-FA91AC9DDB72}"/>
            </a:ext>
          </a:extLst>
        </xdr:cNvPr>
        <xdr:cNvCxnSpPr/>
      </xdr:nvCxnSpPr>
      <xdr:spPr>
        <a:xfrm>
          <a:off x="4333875" y="409575"/>
          <a:ext cx="1724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409575</xdr:colOff>
      <xdr:row>2</xdr:row>
      <xdr:rowOff>9525</xdr:rowOff>
    </xdr:from>
    <xdr:to>
      <xdr:col>2</xdr:col>
      <xdr:colOff>1190625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AEBF97D-2986-4A10-8990-2C1D1D2E21C6}"/>
            </a:ext>
          </a:extLst>
        </xdr:cNvPr>
        <xdr:cNvCxnSpPr/>
      </xdr:nvCxnSpPr>
      <xdr:spPr>
        <a:xfrm>
          <a:off x="904875" y="428625"/>
          <a:ext cx="14573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1</xdr:row>
      <xdr:rowOff>200025</xdr:rowOff>
    </xdr:from>
    <xdr:to>
      <xdr:col>10</xdr:col>
      <xdr:colOff>238125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DDE68C1-9717-48A5-87B8-7FCCC08B02FF}"/>
            </a:ext>
          </a:extLst>
        </xdr:cNvPr>
        <xdr:cNvCxnSpPr/>
      </xdr:nvCxnSpPr>
      <xdr:spPr>
        <a:xfrm flipV="1">
          <a:off x="4419600" y="409575"/>
          <a:ext cx="1647825" cy="19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409575</xdr:colOff>
      <xdr:row>2</xdr:row>
      <xdr:rowOff>9525</xdr:rowOff>
    </xdr:from>
    <xdr:to>
      <xdr:col>2</xdr:col>
      <xdr:colOff>1190625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37032D09-CFB8-46EA-8E15-7F1B35768C8D}"/>
            </a:ext>
          </a:extLst>
        </xdr:cNvPr>
        <xdr:cNvCxnSpPr/>
      </xdr:nvCxnSpPr>
      <xdr:spPr>
        <a:xfrm>
          <a:off x="771525" y="428625"/>
          <a:ext cx="14573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2</xdr:row>
      <xdr:rowOff>0</xdr:rowOff>
    </xdr:from>
    <xdr:to>
      <xdr:col>9</xdr:col>
      <xdr:colOff>457200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F354C9C-DEBC-478B-89AE-A5F18EF09D37}"/>
            </a:ext>
          </a:extLst>
        </xdr:cNvPr>
        <xdr:cNvCxnSpPr/>
      </xdr:nvCxnSpPr>
      <xdr:spPr>
        <a:xfrm>
          <a:off x="4972050" y="419100"/>
          <a:ext cx="16573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409575</xdr:colOff>
      <xdr:row>2</xdr:row>
      <xdr:rowOff>9525</xdr:rowOff>
    </xdr:from>
    <xdr:to>
      <xdr:col>2</xdr:col>
      <xdr:colOff>1190625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BACC3A9-3377-4D0E-94C1-EB482E41DA9C}"/>
            </a:ext>
          </a:extLst>
        </xdr:cNvPr>
        <xdr:cNvCxnSpPr/>
      </xdr:nvCxnSpPr>
      <xdr:spPr>
        <a:xfrm>
          <a:off x="771525" y="428625"/>
          <a:ext cx="14573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ECEA9F7-D631-4E6D-A41A-B6367B50C259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12E2EA7-4B26-4FFA-8055-983C653872C2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"/>
  <sheetViews>
    <sheetView topLeftCell="A36" workbookViewId="0">
      <selection activeCell="A13" sqref="A13:A53"/>
    </sheetView>
  </sheetViews>
  <sheetFormatPr defaultColWidth="17.875" defaultRowHeight="14.25" x14ac:dyDescent="0.2"/>
  <cols>
    <col min="1" max="1" width="4.75" style="11" bestFit="1" customWidth="1"/>
    <col min="2" max="2" width="8.875" bestFit="1" customWidth="1"/>
    <col min="3" max="3" width="18.25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9.25" customWidth="1"/>
  </cols>
  <sheetData>
    <row r="1" spans="1:11" ht="16.5" x14ac:dyDescent="0.2">
      <c r="A1" s="30" t="s">
        <v>0</v>
      </c>
      <c r="B1" s="30"/>
      <c r="C1" s="30"/>
      <c r="D1" s="30"/>
      <c r="G1" s="32" t="s">
        <v>2</v>
      </c>
      <c r="H1" s="32"/>
      <c r="I1" s="32"/>
      <c r="J1" s="32"/>
      <c r="K1" s="32"/>
    </row>
    <row r="2" spans="1:11" ht="16.5" x14ac:dyDescent="0.2">
      <c r="A2" s="31" t="s">
        <v>1</v>
      </c>
      <c r="B2" s="31"/>
      <c r="C2" s="31"/>
      <c r="D2" s="31"/>
      <c r="G2" s="32" t="s">
        <v>3</v>
      </c>
      <c r="H2" s="32"/>
      <c r="I2" s="32"/>
      <c r="J2" s="32"/>
      <c r="K2" s="32"/>
    </row>
    <row r="3" spans="1:11" ht="11.25" customHeight="1" x14ac:dyDescent="0.2">
      <c r="A3" s="10"/>
    </row>
    <row r="4" spans="1:11" ht="13.5" customHeight="1" x14ac:dyDescent="0.2"/>
    <row r="5" spans="1:11" ht="19.5" x14ac:dyDescent="0.2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ht="19.5" x14ac:dyDescent="0.2">
      <c r="A6" s="25" t="s">
        <v>181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ht="19.5" x14ac:dyDescent="0.2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ht="10.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1"/>
    </row>
    <row r="10" spans="1:11" ht="15.75" x14ac:dyDescent="0.2">
      <c r="A10" s="33" t="s">
        <v>6</v>
      </c>
      <c r="B10" s="35" t="s">
        <v>7</v>
      </c>
      <c r="C10" s="35" t="s">
        <v>8</v>
      </c>
      <c r="D10" s="35" t="s">
        <v>9</v>
      </c>
      <c r="E10" s="2" t="s">
        <v>10</v>
      </c>
      <c r="F10" s="2" t="s">
        <v>10</v>
      </c>
      <c r="G10" s="2" t="s">
        <v>10</v>
      </c>
      <c r="H10" s="26" t="s">
        <v>14</v>
      </c>
      <c r="I10" s="27"/>
      <c r="J10" s="26" t="s">
        <v>14</v>
      </c>
      <c r="K10" s="27"/>
    </row>
    <row r="11" spans="1:11" ht="32.25" customHeight="1" x14ac:dyDescent="0.2">
      <c r="A11" s="34"/>
      <c r="B11" s="36"/>
      <c r="C11" s="36"/>
      <c r="D11" s="36"/>
      <c r="E11" s="3" t="s">
        <v>11</v>
      </c>
      <c r="F11" s="3" t="s">
        <v>12</v>
      </c>
      <c r="G11" s="3" t="s">
        <v>13</v>
      </c>
      <c r="H11" s="28" t="s">
        <v>15</v>
      </c>
      <c r="I11" s="29"/>
      <c r="J11" s="28" t="s">
        <v>143</v>
      </c>
      <c r="K11" s="29"/>
    </row>
    <row r="12" spans="1:11" ht="15.75" x14ac:dyDescent="0.2">
      <c r="A12" s="34"/>
      <c r="B12" s="36"/>
      <c r="C12" s="36"/>
      <c r="D12" s="36"/>
      <c r="E12" s="7"/>
      <c r="F12" s="7"/>
      <c r="G12" s="7"/>
      <c r="H12" s="2" t="s">
        <v>10</v>
      </c>
      <c r="I12" s="2" t="s">
        <v>16</v>
      </c>
      <c r="J12" s="2" t="s">
        <v>10</v>
      </c>
      <c r="K12" s="2" t="s">
        <v>16</v>
      </c>
    </row>
    <row r="13" spans="1:11" ht="15" x14ac:dyDescent="0.25">
      <c r="A13" s="12">
        <v>1</v>
      </c>
      <c r="B13" s="8">
        <v>20020253</v>
      </c>
      <c r="C13" s="8" t="s">
        <v>20</v>
      </c>
      <c r="D13" s="9" t="s">
        <v>144</v>
      </c>
      <c r="E13" s="8">
        <v>73</v>
      </c>
      <c r="F13" s="8">
        <v>75</v>
      </c>
      <c r="G13" s="8">
        <v>75</v>
      </c>
      <c r="H13" s="8">
        <v>75</v>
      </c>
      <c r="I13" s="8" t="s">
        <v>21</v>
      </c>
      <c r="J13" s="8">
        <v>75</v>
      </c>
      <c r="K13" s="8" t="s">
        <v>21</v>
      </c>
    </row>
    <row r="14" spans="1:11" ht="15" x14ac:dyDescent="0.25">
      <c r="A14" s="12">
        <v>2</v>
      </c>
      <c r="B14" s="8">
        <v>20020509</v>
      </c>
      <c r="C14" s="8" t="s">
        <v>22</v>
      </c>
      <c r="D14" s="8" t="s">
        <v>145</v>
      </c>
      <c r="E14" s="8">
        <v>80</v>
      </c>
      <c r="F14" s="8">
        <v>77</v>
      </c>
      <c r="G14" s="8">
        <v>77</v>
      </c>
      <c r="H14" s="8">
        <v>77</v>
      </c>
      <c r="I14" s="8" t="s">
        <v>21</v>
      </c>
      <c r="J14" s="8">
        <v>77</v>
      </c>
      <c r="K14" s="8" t="s">
        <v>21</v>
      </c>
    </row>
    <row r="15" spans="1:11" ht="15" x14ac:dyDescent="0.25">
      <c r="A15" s="12">
        <v>3</v>
      </c>
      <c r="B15" s="8">
        <v>20020510</v>
      </c>
      <c r="C15" s="8" t="s">
        <v>23</v>
      </c>
      <c r="D15" s="8" t="s">
        <v>146</v>
      </c>
      <c r="E15" s="8">
        <v>80</v>
      </c>
      <c r="F15" s="8">
        <v>80</v>
      </c>
      <c r="G15" s="8">
        <v>80</v>
      </c>
      <c r="H15" s="8">
        <v>80</v>
      </c>
      <c r="I15" s="8" t="s">
        <v>18</v>
      </c>
      <c r="J15" s="8">
        <v>80</v>
      </c>
      <c r="K15" s="8" t="s">
        <v>18</v>
      </c>
    </row>
    <row r="16" spans="1:11" ht="15" x14ac:dyDescent="0.25">
      <c r="A16" s="12">
        <v>4</v>
      </c>
      <c r="B16" s="8">
        <v>20020511</v>
      </c>
      <c r="C16" s="8" t="s">
        <v>24</v>
      </c>
      <c r="D16" s="8" t="s">
        <v>147</v>
      </c>
      <c r="E16" s="8">
        <v>90</v>
      </c>
      <c r="F16" s="8">
        <v>90</v>
      </c>
      <c r="G16" s="8">
        <v>90</v>
      </c>
      <c r="H16" s="8">
        <v>90</v>
      </c>
      <c r="I16" s="8" t="s">
        <v>17</v>
      </c>
      <c r="J16" s="8">
        <v>90</v>
      </c>
      <c r="K16" s="8" t="s">
        <v>17</v>
      </c>
    </row>
    <row r="17" spans="1:11" ht="15" x14ac:dyDescent="0.25">
      <c r="A17" s="12">
        <v>5</v>
      </c>
      <c r="B17" s="8">
        <v>20020513</v>
      </c>
      <c r="C17" s="8" t="s">
        <v>25</v>
      </c>
      <c r="D17" s="9" t="s">
        <v>148</v>
      </c>
      <c r="E17" s="8"/>
      <c r="F17" s="8"/>
      <c r="G17" s="8"/>
      <c r="H17" s="8"/>
      <c r="I17" s="8" t="s">
        <v>19</v>
      </c>
      <c r="J17" s="8"/>
      <c r="K17" s="8" t="s">
        <v>19</v>
      </c>
    </row>
    <row r="18" spans="1:11" ht="15" x14ac:dyDescent="0.25">
      <c r="A18" s="12">
        <v>6</v>
      </c>
      <c r="B18" s="8">
        <v>20020516</v>
      </c>
      <c r="C18" s="8" t="s">
        <v>26</v>
      </c>
      <c r="D18" s="8" t="s">
        <v>149</v>
      </c>
      <c r="E18" s="8">
        <v>80</v>
      </c>
      <c r="F18" s="8">
        <v>80</v>
      </c>
      <c r="G18" s="8">
        <v>80</v>
      </c>
      <c r="H18" s="8">
        <v>80</v>
      </c>
      <c r="I18" s="8" t="s">
        <v>18</v>
      </c>
      <c r="J18" s="8">
        <v>80</v>
      </c>
      <c r="K18" s="8" t="s">
        <v>18</v>
      </c>
    </row>
    <row r="19" spans="1:11" ht="15" x14ac:dyDescent="0.25">
      <c r="A19" s="12">
        <v>7</v>
      </c>
      <c r="B19" s="8">
        <v>20020517</v>
      </c>
      <c r="C19" s="8" t="s">
        <v>27</v>
      </c>
      <c r="D19" s="8" t="s">
        <v>150</v>
      </c>
      <c r="E19" s="8">
        <v>82</v>
      </c>
      <c r="F19" s="8">
        <v>80</v>
      </c>
      <c r="G19" s="8">
        <v>80</v>
      </c>
      <c r="H19" s="8">
        <v>80</v>
      </c>
      <c r="I19" s="8" t="s">
        <v>18</v>
      </c>
      <c r="J19" s="8">
        <v>80</v>
      </c>
      <c r="K19" s="8" t="s">
        <v>18</v>
      </c>
    </row>
    <row r="20" spans="1:11" ht="15" x14ac:dyDescent="0.25">
      <c r="A20" s="12">
        <v>8</v>
      </c>
      <c r="B20" s="8">
        <v>20020518</v>
      </c>
      <c r="C20" s="8" t="s">
        <v>28</v>
      </c>
      <c r="D20" s="8" t="s">
        <v>151</v>
      </c>
      <c r="E20" s="8">
        <v>70</v>
      </c>
      <c r="F20" s="8">
        <v>80</v>
      </c>
      <c r="G20" s="8">
        <v>80</v>
      </c>
      <c r="H20" s="8">
        <v>80</v>
      </c>
      <c r="I20" s="8" t="s">
        <v>18</v>
      </c>
      <c r="J20" s="8">
        <v>80</v>
      </c>
      <c r="K20" s="8" t="s">
        <v>18</v>
      </c>
    </row>
    <row r="21" spans="1:11" ht="15" x14ac:dyDescent="0.25">
      <c r="A21" s="12">
        <v>9</v>
      </c>
      <c r="B21" s="8">
        <v>20020520</v>
      </c>
      <c r="C21" s="8" t="s">
        <v>29</v>
      </c>
      <c r="D21" s="8" t="s">
        <v>152</v>
      </c>
      <c r="E21" s="8">
        <v>90</v>
      </c>
      <c r="F21" s="8">
        <v>90</v>
      </c>
      <c r="G21" s="8">
        <v>85</v>
      </c>
      <c r="H21" s="8">
        <v>85</v>
      </c>
      <c r="I21" s="8" t="s">
        <v>18</v>
      </c>
      <c r="J21" s="8">
        <v>85</v>
      </c>
      <c r="K21" s="8" t="s">
        <v>18</v>
      </c>
    </row>
    <row r="22" spans="1:11" ht="15" x14ac:dyDescent="0.25">
      <c r="A22" s="12">
        <v>10</v>
      </c>
      <c r="B22" s="8">
        <v>20020521</v>
      </c>
      <c r="C22" s="8" t="s">
        <v>30</v>
      </c>
      <c r="D22" s="8" t="s">
        <v>153</v>
      </c>
      <c r="E22" s="8">
        <v>80</v>
      </c>
      <c r="F22" s="8">
        <v>80</v>
      </c>
      <c r="G22" s="8">
        <v>80</v>
      </c>
      <c r="H22" s="8">
        <v>80</v>
      </c>
      <c r="I22" s="8" t="s">
        <v>18</v>
      </c>
      <c r="J22" s="8">
        <v>80</v>
      </c>
      <c r="K22" s="8" t="s">
        <v>18</v>
      </c>
    </row>
    <row r="23" spans="1:11" ht="15" x14ac:dyDescent="0.25">
      <c r="A23" s="12">
        <v>11</v>
      </c>
      <c r="B23" s="8">
        <v>20020522</v>
      </c>
      <c r="C23" s="8" t="s">
        <v>31</v>
      </c>
      <c r="D23" s="8" t="s">
        <v>154</v>
      </c>
      <c r="E23" s="8">
        <v>80</v>
      </c>
      <c r="F23" s="8"/>
      <c r="G23" s="8"/>
      <c r="H23" s="8"/>
      <c r="I23" s="8" t="s">
        <v>19</v>
      </c>
      <c r="J23" s="8"/>
      <c r="K23" s="8" t="s">
        <v>19</v>
      </c>
    </row>
    <row r="24" spans="1:11" ht="15" x14ac:dyDescent="0.25">
      <c r="A24" s="12">
        <v>12</v>
      </c>
      <c r="B24" s="8">
        <v>20020524</v>
      </c>
      <c r="C24" s="8" t="s">
        <v>32</v>
      </c>
      <c r="D24" s="8" t="s">
        <v>155</v>
      </c>
      <c r="E24" s="8">
        <v>80</v>
      </c>
      <c r="F24" s="8">
        <v>80</v>
      </c>
      <c r="G24" s="8">
        <v>80</v>
      </c>
      <c r="H24" s="8">
        <v>80</v>
      </c>
      <c r="I24" s="8" t="s">
        <v>18</v>
      </c>
      <c r="J24" s="8">
        <v>80</v>
      </c>
      <c r="K24" s="8" t="s">
        <v>18</v>
      </c>
    </row>
    <row r="25" spans="1:11" ht="15" x14ac:dyDescent="0.25">
      <c r="A25" s="12">
        <v>13</v>
      </c>
      <c r="B25" s="8">
        <v>20020525</v>
      </c>
      <c r="C25" s="8" t="s">
        <v>33</v>
      </c>
      <c r="D25" s="8" t="s">
        <v>156</v>
      </c>
      <c r="E25" s="8">
        <v>80</v>
      </c>
      <c r="F25" s="8">
        <v>90</v>
      </c>
      <c r="G25" s="8">
        <v>90</v>
      </c>
      <c r="H25" s="8">
        <v>90</v>
      </c>
      <c r="I25" s="8" t="s">
        <v>17</v>
      </c>
      <c r="J25" s="8">
        <v>90</v>
      </c>
      <c r="K25" s="8" t="s">
        <v>17</v>
      </c>
    </row>
    <row r="26" spans="1:11" ht="15" x14ac:dyDescent="0.25">
      <c r="A26" s="12">
        <v>14</v>
      </c>
      <c r="B26" s="8">
        <v>20020526</v>
      </c>
      <c r="C26" s="8" t="s">
        <v>34</v>
      </c>
      <c r="D26" s="8" t="s">
        <v>157</v>
      </c>
      <c r="E26" s="8">
        <v>80</v>
      </c>
      <c r="F26" s="8">
        <v>77</v>
      </c>
      <c r="G26" s="8">
        <v>77</v>
      </c>
      <c r="H26" s="8">
        <v>77</v>
      </c>
      <c r="I26" s="8" t="s">
        <v>21</v>
      </c>
      <c r="J26" s="8">
        <v>77</v>
      </c>
      <c r="K26" s="8" t="s">
        <v>21</v>
      </c>
    </row>
    <row r="27" spans="1:11" ht="15" x14ac:dyDescent="0.25">
      <c r="A27" s="12">
        <v>15</v>
      </c>
      <c r="B27" s="8">
        <v>20020529</v>
      </c>
      <c r="C27" s="8" t="s">
        <v>35</v>
      </c>
      <c r="D27" s="8" t="s">
        <v>158</v>
      </c>
      <c r="E27" s="8">
        <v>80</v>
      </c>
      <c r="F27" s="8">
        <v>90</v>
      </c>
      <c r="G27" s="8">
        <v>80</v>
      </c>
      <c r="H27" s="8">
        <v>80</v>
      </c>
      <c r="I27" s="8" t="s">
        <v>18</v>
      </c>
      <c r="J27" s="8">
        <v>80</v>
      </c>
      <c r="K27" s="8" t="s">
        <v>18</v>
      </c>
    </row>
    <row r="28" spans="1:11" ht="15" x14ac:dyDescent="0.25">
      <c r="A28" s="12">
        <v>16</v>
      </c>
      <c r="B28" s="8">
        <v>20020530</v>
      </c>
      <c r="C28" s="8" t="s">
        <v>36</v>
      </c>
      <c r="D28" s="8" t="s">
        <v>159</v>
      </c>
      <c r="E28" s="8">
        <v>70</v>
      </c>
      <c r="F28" s="8">
        <v>78</v>
      </c>
      <c r="G28" s="8">
        <v>78</v>
      </c>
      <c r="H28" s="8">
        <v>78</v>
      </c>
      <c r="I28" s="8" t="s">
        <v>21</v>
      </c>
      <c r="J28" s="8">
        <v>78</v>
      </c>
      <c r="K28" s="8" t="s">
        <v>21</v>
      </c>
    </row>
    <row r="29" spans="1:11" ht="15" x14ac:dyDescent="0.25">
      <c r="A29" s="12">
        <v>17</v>
      </c>
      <c r="B29" s="8">
        <v>20020531</v>
      </c>
      <c r="C29" s="8" t="s">
        <v>37</v>
      </c>
      <c r="D29" s="8" t="s">
        <v>160</v>
      </c>
      <c r="E29" s="8">
        <v>67</v>
      </c>
      <c r="F29" s="8">
        <v>77</v>
      </c>
      <c r="G29" s="8">
        <v>77</v>
      </c>
      <c r="H29" s="8">
        <v>77</v>
      </c>
      <c r="I29" s="8" t="s">
        <v>21</v>
      </c>
      <c r="J29" s="8">
        <v>77</v>
      </c>
      <c r="K29" s="8" t="s">
        <v>21</v>
      </c>
    </row>
    <row r="30" spans="1:11" ht="15" x14ac:dyDescent="0.25">
      <c r="A30" s="12">
        <v>18</v>
      </c>
      <c r="B30" s="8">
        <v>20020532</v>
      </c>
      <c r="C30" s="8" t="s">
        <v>38</v>
      </c>
      <c r="D30" s="8" t="s">
        <v>161</v>
      </c>
      <c r="E30" s="8">
        <v>80</v>
      </c>
      <c r="F30" s="8">
        <v>80</v>
      </c>
      <c r="G30" s="8">
        <v>80</v>
      </c>
      <c r="H30" s="8">
        <v>80</v>
      </c>
      <c r="I30" s="8" t="s">
        <v>18</v>
      </c>
      <c r="J30" s="8">
        <v>80</v>
      </c>
      <c r="K30" s="8" t="s">
        <v>18</v>
      </c>
    </row>
    <row r="31" spans="1:11" ht="15" x14ac:dyDescent="0.25">
      <c r="A31" s="12">
        <v>19</v>
      </c>
      <c r="B31" s="8">
        <v>20020533</v>
      </c>
      <c r="C31" s="8" t="s">
        <v>39</v>
      </c>
      <c r="D31" s="9" t="s">
        <v>162</v>
      </c>
      <c r="E31" s="8">
        <v>80</v>
      </c>
      <c r="F31" s="8"/>
      <c r="G31" s="8"/>
      <c r="H31" s="8"/>
      <c r="I31" s="8" t="s">
        <v>19</v>
      </c>
      <c r="J31" s="8"/>
      <c r="K31" s="8" t="s">
        <v>19</v>
      </c>
    </row>
    <row r="32" spans="1:11" ht="15" x14ac:dyDescent="0.25">
      <c r="A32" s="12">
        <v>20</v>
      </c>
      <c r="B32" s="8">
        <v>20020534</v>
      </c>
      <c r="C32" s="8" t="s">
        <v>40</v>
      </c>
      <c r="D32" s="9" t="s">
        <v>163</v>
      </c>
      <c r="E32" s="8">
        <v>70</v>
      </c>
      <c r="F32" s="8"/>
      <c r="G32" s="8"/>
      <c r="H32" s="8"/>
      <c r="I32" s="8" t="s">
        <v>19</v>
      </c>
      <c r="J32" s="8"/>
      <c r="K32" s="8" t="s">
        <v>19</v>
      </c>
    </row>
    <row r="33" spans="1:11" ht="15" x14ac:dyDescent="0.25">
      <c r="A33" s="12">
        <v>21</v>
      </c>
      <c r="B33" s="8">
        <v>20020536</v>
      </c>
      <c r="C33" s="8" t="s">
        <v>41</v>
      </c>
      <c r="D33" s="8" t="s">
        <v>164</v>
      </c>
      <c r="E33" s="8">
        <v>80</v>
      </c>
      <c r="F33" s="8">
        <v>80</v>
      </c>
      <c r="G33" s="8">
        <v>80</v>
      </c>
      <c r="H33" s="8">
        <v>80</v>
      </c>
      <c r="I33" s="8" t="s">
        <v>18</v>
      </c>
      <c r="J33" s="8">
        <v>80</v>
      </c>
      <c r="K33" s="8" t="s">
        <v>18</v>
      </c>
    </row>
    <row r="34" spans="1:11" ht="15" x14ac:dyDescent="0.25">
      <c r="A34" s="12">
        <v>22</v>
      </c>
      <c r="B34" s="8">
        <v>20020538</v>
      </c>
      <c r="C34" s="8" t="s">
        <v>42</v>
      </c>
      <c r="D34" s="8" t="s">
        <v>165</v>
      </c>
      <c r="E34" s="8">
        <v>80</v>
      </c>
      <c r="F34" s="8">
        <v>90</v>
      </c>
      <c r="G34" s="8">
        <v>90</v>
      </c>
      <c r="H34" s="8">
        <v>90</v>
      </c>
      <c r="I34" s="8" t="s">
        <v>17</v>
      </c>
      <c r="J34" s="8">
        <v>90</v>
      </c>
      <c r="K34" s="8" t="s">
        <v>17</v>
      </c>
    </row>
    <row r="35" spans="1:11" ht="15" x14ac:dyDescent="0.25">
      <c r="A35" s="12">
        <v>23</v>
      </c>
      <c r="B35" s="8">
        <v>20020539</v>
      </c>
      <c r="C35" s="8" t="s">
        <v>43</v>
      </c>
      <c r="D35" s="9" t="s">
        <v>166</v>
      </c>
      <c r="E35" s="8">
        <v>92</v>
      </c>
      <c r="F35" s="8">
        <v>92</v>
      </c>
      <c r="G35" s="8">
        <v>92</v>
      </c>
      <c r="H35" s="8">
        <v>92</v>
      </c>
      <c r="I35" s="8" t="s">
        <v>17</v>
      </c>
      <c r="J35" s="8">
        <v>92</v>
      </c>
      <c r="K35" s="8" t="s">
        <v>17</v>
      </c>
    </row>
    <row r="36" spans="1:11" ht="15" x14ac:dyDescent="0.25">
      <c r="A36" s="12">
        <v>24</v>
      </c>
      <c r="B36" s="8">
        <v>20020541</v>
      </c>
      <c r="C36" s="8" t="s">
        <v>44</v>
      </c>
      <c r="D36" s="8" t="s">
        <v>167</v>
      </c>
      <c r="E36" s="8">
        <v>80</v>
      </c>
      <c r="F36" s="8">
        <v>80</v>
      </c>
      <c r="G36" s="8">
        <v>80</v>
      </c>
      <c r="H36" s="8">
        <v>80</v>
      </c>
      <c r="I36" s="8" t="s">
        <v>18</v>
      </c>
      <c r="J36" s="8">
        <v>80</v>
      </c>
      <c r="K36" s="8" t="s">
        <v>18</v>
      </c>
    </row>
    <row r="37" spans="1:11" ht="15" x14ac:dyDescent="0.25">
      <c r="A37" s="12">
        <v>25</v>
      </c>
      <c r="B37" s="8">
        <v>20020542</v>
      </c>
      <c r="C37" s="8" t="s">
        <v>45</v>
      </c>
      <c r="D37" s="8" t="s">
        <v>168</v>
      </c>
      <c r="E37" s="8">
        <v>92</v>
      </c>
      <c r="F37" s="8">
        <v>90</v>
      </c>
      <c r="G37" s="8">
        <v>90</v>
      </c>
      <c r="H37" s="8">
        <v>90</v>
      </c>
      <c r="I37" s="8" t="s">
        <v>17</v>
      </c>
      <c r="J37" s="8">
        <v>90</v>
      </c>
      <c r="K37" s="8" t="s">
        <v>17</v>
      </c>
    </row>
    <row r="38" spans="1:11" ht="15" x14ac:dyDescent="0.25">
      <c r="A38" s="12">
        <v>26</v>
      </c>
      <c r="B38" s="8">
        <v>20020544</v>
      </c>
      <c r="C38" s="8" t="s">
        <v>46</v>
      </c>
      <c r="D38" s="9" t="s">
        <v>169</v>
      </c>
      <c r="E38" s="8">
        <v>80</v>
      </c>
      <c r="F38" s="8">
        <v>80</v>
      </c>
      <c r="G38" s="8">
        <v>80</v>
      </c>
      <c r="H38" s="8">
        <v>80</v>
      </c>
      <c r="I38" s="8" t="s">
        <v>18</v>
      </c>
      <c r="J38" s="8">
        <v>80</v>
      </c>
      <c r="K38" s="8" t="s">
        <v>18</v>
      </c>
    </row>
    <row r="39" spans="1:11" ht="15" x14ac:dyDescent="0.25">
      <c r="A39" s="12">
        <v>27</v>
      </c>
      <c r="B39" s="8">
        <v>20020547</v>
      </c>
      <c r="C39" s="8" t="s">
        <v>47</v>
      </c>
      <c r="D39" s="8" t="s">
        <v>170</v>
      </c>
      <c r="E39" s="8"/>
      <c r="F39" s="8"/>
      <c r="G39" s="8"/>
      <c r="H39" s="8"/>
      <c r="I39" s="8" t="s">
        <v>19</v>
      </c>
      <c r="J39" s="8"/>
      <c r="K39" s="8" t="s">
        <v>19</v>
      </c>
    </row>
    <row r="40" spans="1:11" ht="15" x14ac:dyDescent="0.25">
      <c r="A40" s="12">
        <v>28</v>
      </c>
      <c r="B40" s="8">
        <v>20020548</v>
      </c>
      <c r="C40" s="8" t="s">
        <v>48</v>
      </c>
      <c r="D40" s="8" t="s">
        <v>146</v>
      </c>
      <c r="E40" s="8"/>
      <c r="F40" s="8"/>
      <c r="G40" s="8"/>
      <c r="H40" s="8"/>
      <c r="I40" s="8" t="s">
        <v>19</v>
      </c>
      <c r="J40" s="8"/>
      <c r="K40" s="8" t="s">
        <v>19</v>
      </c>
    </row>
    <row r="41" spans="1:11" ht="15" x14ac:dyDescent="0.25">
      <c r="A41" s="12">
        <v>29</v>
      </c>
      <c r="B41" s="8">
        <v>20020549</v>
      </c>
      <c r="C41" s="8" t="s">
        <v>49</v>
      </c>
      <c r="D41" s="8" t="s">
        <v>171</v>
      </c>
      <c r="E41" s="8">
        <v>68</v>
      </c>
      <c r="F41" s="8">
        <v>75</v>
      </c>
      <c r="G41" s="8">
        <v>75</v>
      </c>
      <c r="H41" s="8">
        <v>75</v>
      </c>
      <c r="I41" s="8" t="s">
        <v>21</v>
      </c>
      <c r="J41" s="8">
        <v>75</v>
      </c>
      <c r="K41" s="8" t="s">
        <v>21</v>
      </c>
    </row>
    <row r="42" spans="1:11" ht="15" x14ac:dyDescent="0.25">
      <c r="A42" s="12">
        <v>30</v>
      </c>
      <c r="B42" s="8">
        <v>20020550</v>
      </c>
      <c r="C42" s="8" t="s">
        <v>50</v>
      </c>
      <c r="D42" s="8" t="s">
        <v>172</v>
      </c>
      <c r="E42" s="8">
        <v>92</v>
      </c>
      <c r="F42" s="8">
        <v>92</v>
      </c>
      <c r="G42" s="8">
        <v>92</v>
      </c>
      <c r="H42" s="8">
        <v>92</v>
      </c>
      <c r="I42" s="8" t="s">
        <v>17</v>
      </c>
      <c r="J42" s="8">
        <v>92</v>
      </c>
      <c r="K42" s="8" t="s">
        <v>17</v>
      </c>
    </row>
    <row r="43" spans="1:11" ht="15" x14ac:dyDescent="0.25">
      <c r="A43" s="12">
        <v>31</v>
      </c>
      <c r="B43" s="8">
        <v>20020552</v>
      </c>
      <c r="C43" s="8" t="s">
        <v>51</v>
      </c>
      <c r="D43" s="8" t="s">
        <v>173</v>
      </c>
      <c r="E43" s="8">
        <v>80</v>
      </c>
      <c r="F43" s="8">
        <v>77</v>
      </c>
      <c r="G43" s="8">
        <v>77</v>
      </c>
      <c r="H43" s="8">
        <v>77</v>
      </c>
      <c r="I43" s="8" t="s">
        <v>21</v>
      </c>
      <c r="J43" s="8">
        <v>77</v>
      </c>
      <c r="K43" s="8" t="s">
        <v>21</v>
      </c>
    </row>
    <row r="44" spans="1:11" ht="15" x14ac:dyDescent="0.25">
      <c r="A44" s="12">
        <v>32</v>
      </c>
      <c r="B44" s="8">
        <v>20020555</v>
      </c>
      <c r="C44" s="8" t="s">
        <v>52</v>
      </c>
      <c r="D44" s="8" t="s">
        <v>168</v>
      </c>
      <c r="E44" s="8">
        <v>80</v>
      </c>
      <c r="F44" s="8">
        <v>80</v>
      </c>
      <c r="G44" s="8">
        <v>80</v>
      </c>
      <c r="H44" s="8">
        <v>80</v>
      </c>
      <c r="I44" s="8" t="s">
        <v>18</v>
      </c>
      <c r="J44" s="8">
        <v>80</v>
      </c>
      <c r="K44" s="8" t="s">
        <v>18</v>
      </c>
    </row>
    <row r="45" spans="1:11" ht="15" x14ac:dyDescent="0.25">
      <c r="A45" s="12">
        <v>33</v>
      </c>
      <c r="B45" s="8">
        <v>20020558</v>
      </c>
      <c r="C45" s="8" t="s">
        <v>174</v>
      </c>
      <c r="D45" s="9" t="s">
        <v>166</v>
      </c>
      <c r="E45" s="8">
        <v>80</v>
      </c>
      <c r="F45" s="8">
        <v>80</v>
      </c>
      <c r="G45" s="8">
        <v>80</v>
      </c>
      <c r="H45" s="8">
        <v>80</v>
      </c>
      <c r="I45" s="8" t="s">
        <v>18</v>
      </c>
      <c r="J45" s="8">
        <v>80</v>
      </c>
      <c r="K45" s="8" t="s">
        <v>18</v>
      </c>
    </row>
    <row r="46" spans="1:11" ht="15" x14ac:dyDescent="0.25">
      <c r="A46" s="12">
        <v>34</v>
      </c>
      <c r="B46" s="8">
        <v>20020559</v>
      </c>
      <c r="C46" s="8" t="s">
        <v>53</v>
      </c>
      <c r="D46" s="8" t="s">
        <v>165</v>
      </c>
      <c r="E46" s="8">
        <v>80</v>
      </c>
      <c r="F46" s="8">
        <v>80</v>
      </c>
      <c r="G46" s="8">
        <v>80</v>
      </c>
      <c r="H46" s="8">
        <v>80</v>
      </c>
      <c r="I46" s="8" t="s">
        <v>18</v>
      </c>
      <c r="J46" s="8">
        <v>80</v>
      </c>
      <c r="K46" s="8" t="s">
        <v>18</v>
      </c>
    </row>
    <row r="47" spans="1:11" ht="15" x14ac:dyDescent="0.25">
      <c r="A47" s="12">
        <v>35</v>
      </c>
      <c r="B47" s="8">
        <v>20020560</v>
      </c>
      <c r="C47" s="8" t="s">
        <v>54</v>
      </c>
      <c r="D47" s="9" t="s">
        <v>175</v>
      </c>
      <c r="E47" s="8">
        <v>90</v>
      </c>
      <c r="F47" s="8">
        <v>90</v>
      </c>
      <c r="G47" s="8">
        <v>90</v>
      </c>
      <c r="H47" s="8">
        <v>90</v>
      </c>
      <c r="I47" s="8" t="s">
        <v>17</v>
      </c>
      <c r="J47" s="8">
        <v>90</v>
      </c>
      <c r="K47" s="8" t="s">
        <v>17</v>
      </c>
    </row>
    <row r="48" spans="1:11" ht="15" x14ac:dyDescent="0.25">
      <c r="A48" s="12">
        <v>36</v>
      </c>
      <c r="B48" s="8">
        <v>20020561</v>
      </c>
      <c r="C48" s="8" t="s">
        <v>55</v>
      </c>
      <c r="D48" s="8" t="s">
        <v>176</v>
      </c>
      <c r="E48" s="8">
        <v>92</v>
      </c>
      <c r="F48" s="8">
        <v>92</v>
      </c>
      <c r="G48" s="8">
        <v>92</v>
      </c>
      <c r="H48" s="8">
        <v>92</v>
      </c>
      <c r="I48" s="8" t="s">
        <v>17</v>
      </c>
      <c r="J48" s="8">
        <v>92</v>
      </c>
      <c r="K48" s="8" t="s">
        <v>17</v>
      </c>
    </row>
    <row r="49" spans="1:11" ht="15" x14ac:dyDescent="0.25">
      <c r="A49" s="12">
        <v>37</v>
      </c>
      <c r="B49" s="8">
        <v>20020562</v>
      </c>
      <c r="C49" s="8" t="s">
        <v>56</v>
      </c>
      <c r="D49" s="8" t="s">
        <v>177</v>
      </c>
      <c r="E49" s="8">
        <v>90</v>
      </c>
      <c r="F49" s="8">
        <v>90</v>
      </c>
      <c r="G49" s="8">
        <v>90</v>
      </c>
      <c r="H49" s="8">
        <v>90</v>
      </c>
      <c r="I49" s="8" t="s">
        <v>17</v>
      </c>
      <c r="J49" s="8">
        <v>90</v>
      </c>
      <c r="K49" s="8" t="s">
        <v>17</v>
      </c>
    </row>
    <row r="50" spans="1:11" ht="15" x14ac:dyDescent="0.25">
      <c r="A50" s="12">
        <v>38</v>
      </c>
      <c r="B50" s="8">
        <v>20020563</v>
      </c>
      <c r="C50" s="8" t="s">
        <v>57</v>
      </c>
      <c r="D50" s="8" t="s">
        <v>178</v>
      </c>
      <c r="E50" s="8"/>
      <c r="F50" s="8"/>
      <c r="G50" s="8"/>
      <c r="H50" s="8"/>
      <c r="I50" s="8" t="s">
        <v>19</v>
      </c>
      <c r="J50" s="8"/>
      <c r="K50" s="8" t="s">
        <v>19</v>
      </c>
    </row>
    <row r="51" spans="1:11" ht="15" x14ac:dyDescent="0.25">
      <c r="A51" s="12">
        <v>39</v>
      </c>
      <c r="B51" s="8">
        <v>20020566</v>
      </c>
      <c r="C51" s="8" t="s">
        <v>58</v>
      </c>
      <c r="D51" s="9" t="s">
        <v>144</v>
      </c>
      <c r="E51" s="8">
        <v>75</v>
      </c>
      <c r="F51" s="8">
        <v>83</v>
      </c>
      <c r="G51" s="8">
        <v>83</v>
      </c>
      <c r="H51" s="8">
        <v>83</v>
      </c>
      <c r="I51" s="8" t="s">
        <v>18</v>
      </c>
      <c r="J51" s="8">
        <v>83</v>
      </c>
      <c r="K51" s="8" t="s">
        <v>18</v>
      </c>
    </row>
    <row r="52" spans="1:11" ht="15" x14ac:dyDescent="0.25">
      <c r="A52" s="12">
        <v>40</v>
      </c>
      <c r="B52" s="8">
        <v>20020568</v>
      </c>
      <c r="C52" s="8" t="s">
        <v>59</v>
      </c>
      <c r="D52" s="8" t="s">
        <v>179</v>
      </c>
      <c r="E52" s="8">
        <v>81</v>
      </c>
      <c r="F52" s="8">
        <v>81</v>
      </c>
      <c r="G52" s="8">
        <v>81</v>
      </c>
      <c r="H52" s="8">
        <v>81</v>
      </c>
      <c r="I52" s="8" t="s">
        <v>18</v>
      </c>
      <c r="J52" s="8">
        <v>81</v>
      </c>
      <c r="K52" s="8" t="s">
        <v>18</v>
      </c>
    </row>
    <row r="53" spans="1:11" ht="15" x14ac:dyDescent="0.25">
      <c r="A53" s="12">
        <v>41</v>
      </c>
      <c r="B53" s="8">
        <v>20021607</v>
      </c>
      <c r="C53" s="8" t="s">
        <v>60</v>
      </c>
      <c r="D53" s="9" t="s">
        <v>180</v>
      </c>
      <c r="E53" s="8">
        <v>80</v>
      </c>
      <c r="F53" s="8">
        <v>80</v>
      </c>
      <c r="G53" s="8">
        <v>80</v>
      </c>
      <c r="H53" s="8">
        <v>80</v>
      </c>
      <c r="I53" s="8" t="s">
        <v>18</v>
      </c>
      <c r="J53" s="8">
        <v>80</v>
      </c>
      <c r="K53" s="8" t="s">
        <v>18</v>
      </c>
    </row>
    <row r="55" spans="1:11" ht="16.5" x14ac:dyDescent="0.2">
      <c r="A55" s="24" t="s">
        <v>342</v>
      </c>
      <c r="B55" s="24"/>
      <c r="C55" s="24"/>
    </row>
  </sheetData>
  <mergeCells count="16">
    <mergeCell ref="A55:C55"/>
    <mergeCell ref="A7:K7"/>
    <mergeCell ref="J10:K10"/>
    <mergeCell ref="J11:K11"/>
    <mergeCell ref="A1:D1"/>
    <mergeCell ref="A2:D2"/>
    <mergeCell ref="G1:K1"/>
    <mergeCell ref="G2:K2"/>
    <mergeCell ref="A5:K5"/>
    <mergeCell ref="A6:K6"/>
    <mergeCell ref="A10:A12"/>
    <mergeCell ref="B10:B12"/>
    <mergeCell ref="C10:C12"/>
    <mergeCell ref="D10:D12"/>
    <mergeCell ref="H10:I10"/>
    <mergeCell ref="H11:I11"/>
  </mergeCells>
  <phoneticPr fontId="1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EA903-C3B0-4487-A653-C34054DE2161}">
  <dimension ref="A1:K62"/>
  <sheetViews>
    <sheetView topLeftCell="A9" workbookViewId="0">
      <selection activeCell="A13" sqref="A13"/>
    </sheetView>
  </sheetViews>
  <sheetFormatPr defaultColWidth="15.625" defaultRowHeight="14.25" x14ac:dyDescent="0.2"/>
  <cols>
    <col min="1" max="1" width="4.75" style="11" bestFit="1" customWidth="1"/>
    <col min="2" max="2" width="8.875" style="11" bestFit="1" customWidth="1"/>
    <col min="4" max="4" width="9.875" bestFit="1" customWidth="1"/>
    <col min="5" max="5" width="6.875" style="11" bestFit="1" customWidth="1"/>
    <col min="6" max="8" width="5.375" style="11" bestFit="1" customWidth="1"/>
    <col min="9" max="9" width="8.875" bestFit="1" customWidth="1"/>
    <col min="10" max="10" width="5.375" style="11" bestFit="1" customWidth="1"/>
    <col min="11" max="11" width="8.875" bestFit="1" customWidth="1"/>
  </cols>
  <sheetData>
    <row r="1" spans="1:11" ht="16.5" x14ac:dyDescent="0.2">
      <c r="A1" s="30" t="s">
        <v>0</v>
      </c>
      <c r="B1" s="30"/>
      <c r="C1" s="30"/>
      <c r="D1" s="30"/>
      <c r="G1" s="32" t="s">
        <v>2</v>
      </c>
      <c r="H1" s="32"/>
      <c r="I1" s="32"/>
      <c r="J1" s="32"/>
      <c r="K1" s="32"/>
    </row>
    <row r="2" spans="1:11" ht="16.5" x14ac:dyDescent="0.2">
      <c r="A2" s="31" t="s">
        <v>1</v>
      </c>
      <c r="B2" s="31"/>
      <c r="C2" s="31"/>
      <c r="D2" s="31"/>
      <c r="G2" s="32" t="s">
        <v>3</v>
      </c>
      <c r="H2" s="32"/>
      <c r="I2" s="32"/>
      <c r="J2" s="32"/>
      <c r="K2" s="32"/>
    </row>
    <row r="3" spans="1:11" ht="16.5" x14ac:dyDescent="0.2">
      <c r="A3" s="10"/>
    </row>
    <row r="5" spans="1:11" ht="19.5" x14ac:dyDescent="0.2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ht="19.5" x14ac:dyDescent="0.2">
      <c r="A6" s="25" t="s">
        <v>343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ht="19.5" x14ac:dyDescent="0.2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x14ac:dyDescent="0.2">
      <c r="A8" s="1"/>
    </row>
    <row r="10" spans="1:11" ht="15.75" x14ac:dyDescent="0.2">
      <c r="A10" s="33" t="s">
        <v>6</v>
      </c>
      <c r="B10" s="35" t="s">
        <v>7</v>
      </c>
      <c r="C10" s="35" t="s">
        <v>8</v>
      </c>
      <c r="D10" s="35" t="s">
        <v>9</v>
      </c>
      <c r="E10" s="2" t="s">
        <v>10</v>
      </c>
      <c r="F10" s="2" t="s">
        <v>10</v>
      </c>
      <c r="G10" s="2" t="s">
        <v>10</v>
      </c>
      <c r="H10" s="26" t="s">
        <v>14</v>
      </c>
      <c r="I10" s="27"/>
      <c r="J10" s="26" t="s">
        <v>14</v>
      </c>
      <c r="K10" s="27"/>
    </row>
    <row r="11" spans="1:11" ht="33" customHeight="1" x14ac:dyDescent="0.2">
      <c r="A11" s="34"/>
      <c r="B11" s="36"/>
      <c r="C11" s="36"/>
      <c r="D11" s="36"/>
      <c r="E11" s="3" t="s">
        <v>11</v>
      </c>
      <c r="F11" s="3" t="s">
        <v>12</v>
      </c>
      <c r="G11" s="3" t="s">
        <v>13</v>
      </c>
      <c r="H11" s="28" t="s">
        <v>15</v>
      </c>
      <c r="I11" s="29"/>
      <c r="J11" s="28" t="s">
        <v>143</v>
      </c>
      <c r="K11" s="29"/>
    </row>
    <row r="12" spans="1:11" ht="15.75" x14ac:dyDescent="0.2">
      <c r="A12" s="34"/>
      <c r="B12" s="36"/>
      <c r="C12" s="36"/>
      <c r="D12" s="36"/>
      <c r="E12" s="14"/>
      <c r="F12" s="14"/>
      <c r="G12" s="14"/>
      <c r="H12" s="2" t="s">
        <v>10</v>
      </c>
      <c r="I12" s="2" t="s">
        <v>16</v>
      </c>
      <c r="J12" s="2" t="s">
        <v>10</v>
      </c>
      <c r="K12" s="2" t="s">
        <v>16</v>
      </c>
    </row>
    <row r="13" spans="1:11" ht="15" x14ac:dyDescent="0.25">
      <c r="A13" s="12">
        <v>1</v>
      </c>
      <c r="B13" s="13">
        <v>21020259</v>
      </c>
      <c r="C13" s="8" t="s">
        <v>62</v>
      </c>
      <c r="D13" s="8" t="s">
        <v>182</v>
      </c>
      <c r="E13" s="13">
        <v>86</v>
      </c>
      <c r="F13" s="13">
        <v>80</v>
      </c>
      <c r="G13" s="13">
        <v>80</v>
      </c>
      <c r="H13" s="13">
        <v>80</v>
      </c>
      <c r="I13" s="8" t="s">
        <v>18</v>
      </c>
      <c r="J13" s="13">
        <v>80</v>
      </c>
      <c r="K13" s="8" t="s">
        <v>18</v>
      </c>
    </row>
    <row r="14" spans="1:11" ht="15" x14ac:dyDescent="0.25">
      <c r="A14" s="12">
        <v>2</v>
      </c>
      <c r="B14" s="13">
        <v>21020801</v>
      </c>
      <c r="C14" s="8" t="s">
        <v>63</v>
      </c>
      <c r="D14" s="9" t="s">
        <v>183</v>
      </c>
      <c r="E14" s="13">
        <v>80</v>
      </c>
      <c r="F14" s="13">
        <v>80</v>
      </c>
      <c r="G14" s="13">
        <v>80</v>
      </c>
      <c r="H14" s="13">
        <v>80</v>
      </c>
      <c r="I14" s="8" t="s">
        <v>18</v>
      </c>
      <c r="J14" s="13">
        <v>80</v>
      </c>
      <c r="K14" s="8" t="s">
        <v>18</v>
      </c>
    </row>
    <row r="15" spans="1:11" ht="15" x14ac:dyDescent="0.25">
      <c r="A15" s="12">
        <v>3</v>
      </c>
      <c r="B15" s="13">
        <v>21020802</v>
      </c>
      <c r="C15" s="8" t="s">
        <v>64</v>
      </c>
      <c r="D15" s="9" t="s">
        <v>184</v>
      </c>
      <c r="E15" s="13">
        <v>80</v>
      </c>
      <c r="F15" s="13">
        <v>80</v>
      </c>
      <c r="G15" s="13">
        <v>80</v>
      </c>
      <c r="H15" s="13">
        <v>80</v>
      </c>
      <c r="I15" s="8" t="s">
        <v>18</v>
      </c>
      <c r="J15" s="13">
        <v>80</v>
      </c>
      <c r="K15" s="8" t="s">
        <v>18</v>
      </c>
    </row>
    <row r="16" spans="1:11" ht="15" x14ac:dyDescent="0.25">
      <c r="A16" s="12">
        <v>4</v>
      </c>
      <c r="B16" s="13">
        <v>21020804</v>
      </c>
      <c r="C16" s="8" t="s">
        <v>65</v>
      </c>
      <c r="D16" s="8" t="s">
        <v>185</v>
      </c>
      <c r="E16" s="13">
        <v>90</v>
      </c>
      <c r="F16" s="13">
        <v>92</v>
      </c>
      <c r="G16" s="13">
        <v>90</v>
      </c>
      <c r="H16" s="13">
        <v>90</v>
      </c>
      <c r="I16" s="8" t="s">
        <v>17</v>
      </c>
      <c r="J16" s="13">
        <v>90</v>
      </c>
      <c r="K16" s="8" t="s">
        <v>17</v>
      </c>
    </row>
    <row r="17" spans="1:11" ht="15" x14ac:dyDescent="0.25">
      <c r="A17" s="12">
        <v>5</v>
      </c>
      <c r="B17" s="13">
        <v>21020805</v>
      </c>
      <c r="C17" s="8" t="s">
        <v>66</v>
      </c>
      <c r="D17" s="9" t="s">
        <v>186</v>
      </c>
      <c r="E17" s="13">
        <v>92</v>
      </c>
      <c r="F17" s="13">
        <v>92</v>
      </c>
      <c r="G17" s="13">
        <v>90</v>
      </c>
      <c r="H17" s="13">
        <v>90</v>
      </c>
      <c r="I17" s="8" t="s">
        <v>17</v>
      </c>
      <c r="J17" s="13">
        <v>90</v>
      </c>
      <c r="K17" s="8" t="s">
        <v>17</v>
      </c>
    </row>
    <row r="18" spans="1:11" ht="15" x14ac:dyDescent="0.25">
      <c r="A18" s="12">
        <v>6</v>
      </c>
      <c r="B18" s="13">
        <v>21020806</v>
      </c>
      <c r="C18" s="8" t="s">
        <v>67</v>
      </c>
      <c r="D18" s="9" t="s">
        <v>187</v>
      </c>
      <c r="E18" s="13">
        <v>70</v>
      </c>
      <c r="F18" s="13">
        <v>80</v>
      </c>
      <c r="G18" s="13">
        <v>80</v>
      </c>
      <c r="H18" s="13">
        <v>80</v>
      </c>
      <c r="I18" s="8" t="s">
        <v>18</v>
      </c>
      <c r="J18" s="13">
        <v>80</v>
      </c>
      <c r="K18" s="8" t="s">
        <v>18</v>
      </c>
    </row>
    <row r="19" spans="1:11" ht="15" x14ac:dyDescent="0.25">
      <c r="A19" s="12">
        <v>7</v>
      </c>
      <c r="B19" s="13">
        <v>21020807</v>
      </c>
      <c r="C19" s="8" t="s">
        <v>68</v>
      </c>
      <c r="D19" s="9" t="s">
        <v>188</v>
      </c>
      <c r="E19" s="13">
        <v>80</v>
      </c>
      <c r="F19" s="13">
        <v>80</v>
      </c>
      <c r="G19" s="13">
        <v>80</v>
      </c>
      <c r="H19" s="13">
        <v>80</v>
      </c>
      <c r="I19" s="8" t="s">
        <v>18</v>
      </c>
      <c r="J19" s="13">
        <v>80</v>
      </c>
      <c r="K19" s="8" t="s">
        <v>18</v>
      </c>
    </row>
    <row r="20" spans="1:11" ht="15" x14ac:dyDescent="0.25">
      <c r="A20" s="12">
        <v>8</v>
      </c>
      <c r="B20" s="13">
        <v>21020808</v>
      </c>
      <c r="C20" s="8" t="s">
        <v>69</v>
      </c>
      <c r="D20" s="9" t="s">
        <v>189</v>
      </c>
      <c r="E20" s="13">
        <v>67</v>
      </c>
      <c r="F20" s="13">
        <v>77</v>
      </c>
      <c r="G20" s="13">
        <v>77</v>
      </c>
      <c r="H20" s="13">
        <v>77</v>
      </c>
      <c r="I20" s="8" t="s">
        <v>21</v>
      </c>
      <c r="J20" s="13">
        <v>77</v>
      </c>
      <c r="K20" s="8" t="s">
        <v>21</v>
      </c>
    </row>
    <row r="21" spans="1:11" ht="15" x14ac:dyDescent="0.25">
      <c r="A21" s="12">
        <v>9</v>
      </c>
      <c r="B21" s="13">
        <v>21020809</v>
      </c>
      <c r="C21" s="8" t="s">
        <v>70</v>
      </c>
      <c r="D21" s="8" t="s">
        <v>190</v>
      </c>
      <c r="E21" s="13">
        <v>80</v>
      </c>
      <c r="F21" s="13">
        <v>78</v>
      </c>
      <c r="G21" s="13"/>
      <c r="H21" s="13"/>
      <c r="I21" s="8" t="s">
        <v>19</v>
      </c>
      <c r="J21" s="13"/>
      <c r="K21" s="8" t="s">
        <v>19</v>
      </c>
    </row>
    <row r="22" spans="1:11" ht="15" x14ac:dyDescent="0.25">
      <c r="A22" s="12">
        <v>10</v>
      </c>
      <c r="B22" s="13">
        <v>21020810</v>
      </c>
      <c r="C22" s="8" t="s">
        <v>70</v>
      </c>
      <c r="D22" s="8" t="s">
        <v>191</v>
      </c>
      <c r="E22" s="13">
        <v>70</v>
      </c>
      <c r="F22" s="13">
        <v>80</v>
      </c>
      <c r="G22" s="13">
        <v>80</v>
      </c>
      <c r="H22" s="13">
        <v>80</v>
      </c>
      <c r="I22" s="8" t="s">
        <v>18</v>
      </c>
      <c r="J22" s="13">
        <v>80</v>
      </c>
      <c r="K22" s="8" t="s">
        <v>18</v>
      </c>
    </row>
    <row r="23" spans="1:11" ht="15" x14ac:dyDescent="0.25">
      <c r="A23" s="12">
        <v>11</v>
      </c>
      <c r="B23" s="13">
        <v>21020811</v>
      </c>
      <c r="C23" s="8" t="s">
        <v>71</v>
      </c>
      <c r="D23" s="8" t="s">
        <v>192</v>
      </c>
      <c r="E23" s="13">
        <v>94</v>
      </c>
      <c r="F23" s="13">
        <v>94</v>
      </c>
      <c r="G23" s="13">
        <v>94</v>
      </c>
      <c r="H23" s="13">
        <v>94</v>
      </c>
      <c r="I23" s="8" t="s">
        <v>17</v>
      </c>
      <c r="J23" s="13">
        <v>94</v>
      </c>
      <c r="K23" s="8" t="s">
        <v>17</v>
      </c>
    </row>
    <row r="24" spans="1:11" ht="15" x14ac:dyDescent="0.25">
      <c r="A24" s="12">
        <v>12</v>
      </c>
      <c r="B24" s="13">
        <v>21020813</v>
      </c>
      <c r="C24" s="8" t="s">
        <v>72</v>
      </c>
      <c r="D24" s="8" t="s">
        <v>193</v>
      </c>
      <c r="E24" s="13">
        <v>82</v>
      </c>
      <c r="F24" s="13">
        <v>82</v>
      </c>
      <c r="G24" s="13">
        <v>80</v>
      </c>
      <c r="H24" s="13">
        <v>80</v>
      </c>
      <c r="I24" s="8" t="s">
        <v>18</v>
      </c>
      <c r="J24" s="13">
        <v>80</v>
      </c>
      <c r="K24" s="8" t="s">
        <v>18</v>
      </c>
    </row>
    <row r="25" spans="1:11" ht="15" x14ac:dyDescent="0.25">
      <c r="A25" s="12">
        <v>13</v>
      </c>
      <c r="B25" s="13">
        <v>21020815</v>
      </c>
      <c r="C25" s="8" t="s">
        <v>73</v>
      </c>
      <c r="D25" s="8" t="s">
        <v>194</v>
      </c>
      <c r="E25" s="13">
        <v>82</v>
      </c>
      <c r="F25" s="13">
        <v>82</v>
      </c>
      <c r="G25" s="13">
        <v>82</v>
      </c>
      <c r="H25" s="13">
        <v>82</v>
      </c>
      <c r="I25" s="8" t="s">
        <v>18</v>
      </c>
      <c r="J25" s="13">
        <v>82</v>
      </c>
      <c r="K25" s="8" t="s">
        <v>18</v>
      </c>
    </row>
    <row r="26" spans="1:11" ht="15" x14ac:dyDescent="0.25">
      <c r="A26" s="12">
        <v>14</v>
      </c>
      <c r="B26" s="13">
        <v>21020816</v>
      </c>
      <c r="C26" s="8" t="s">
        <v>74</v>
      </c>
      <c r="D26" s="9" t="s">
        <v>195</v>
      </c>
      <c r="E26" s="13">
        <v>70</v>
      </c>
      <c r="F26" s="13">
        <v>78</v>
      </c>
      <c r="G26" s="13">
        <v>78</v>
      </c>
      <c r="H26" s="13">
        <v>78</v>
      </c>
      <c r="I26" s="8" t="s">
        <v>21</v>
      </c>
      <c r="J26" s="13">
        <v>78</v>
      </c>
      <c r="K26" s="8" t="s">
        <v>21</v>
      </c>
    </row>
    <row r="27" spans="1:11" ht="15" x14ac:dyDescent="0.25">
      <c r="A27" s="12">
        <v>15</v>
      </c>
      <c r="B27" s="13">
        <v>21020817</v>
      </c>
      <c r="C27" s="8" t="s">
        <v>75</v>
      </c>
      <c r="D27" s="8" t="s">
        <v>196</v>
      </c>
      <c r="E27" s="13">
        <v>80</v>
      </c>
      <c r="F27" s="13">
        <v>77</v>
      </c>
      <c r="G27" s="13">
        <v>77</v>
      </c>
      <c r="H27" s="13">
        <v>77</v>
      </c>
      <c r="I27" s="8" t="s">
        <v>21</v>
      </c>
      <c r="J27" s="13">
        <v>77</v>
      </c>
      <c r="K27" s="8" t="s">
        <v>21</v>
      </c>
    </row>
    <row r="28" spans="1:11" ht="15" x14ac:dyDescent="0.25">
      <c r="A28" s="12">
        <v>16</v>
      </c>
      <c r="B28" s="13">
        <v>21020818</v>
      </c>
      <c r="C28" s="8" t="s">
        <v>76</v>
      </c>
      <c r="D28" s="8" t="s">
        <v>197</v>
      </c>
      <c r="E28" s="13">
        <v>80</v>
      </c>
      <c r="F28" s="13">
        <v>80</v>
      </c>
      <c r="G28" s="13">
        <v>80</v>
      </c>
      <c r="H28" s="13">
        <v>80</v>
      </c>
      <c r="I28" s="8" t="s">
        <v>18</v>
      </c>
      <c r="J28" s="13">
        <v>80</v>
      </c>
      <c r="K28" s="8" t="s">
        <v>18</v>
      </c>
    </row>
    <row r="29" spans="1:11" ht="15" x14ac:dyDescent="0.25">
      <c r="A29" s="12">
        <v>17</v>
      </c>
      <c r="B29" s="13">
        <v>21020819</v>
      </c>
      <c r="C29" s="8" t="s">
        <v>77</v>
      </c>
      <c r="D29" s="8" t="s">
        <v>185</v>
      </c>
      <c r="E29" s="13">
        <v>80</v>
      </c>
      <c r="F29" s="13">
        <v>80</v>
      </c>
      <c r="G29" s="13">
        <v>80</v>
      </c>
      <c r="H29" s="13">
        <v>80</v>
      </c>
      <c r="I29" s="8" t="s">
        <v>18</v>
      </c>
      <c r="J29" s="13">
        <v>80</v>
      </c>
      <c r="K29" s="8" t="s">
        <v>18</v>
      </c>
    </row>
    <row r="30" spans="1:11" ht="15" x14ac:dyDescent="0.25">
      <c r="A30" s="12">
        <v>18</v>
      </c>
      <c r="B30" s="13">
        <v>21020821</v>
      </c>
      <c r="C30" s="8" t="s">
        <v>78</v>
      </c>
      <c r="D30" s="9" t="s">
        <v>198</v>
      </c>
      <c r="E30" s="13">
        <v>80</v>
      </c>
      <c r="F30" s="13">
        <v>80</v>
      </c>
      <c r="G30" s="13">
        <v>80</v>
      </c>
      <c r="H30" s="13">
        <v>80</v>
      </c>
      <c r="I30" s="8" t="s">
        <v>18</v>
      </c>
      <c r="J30" s="13">
        <v>80</v>
      </c>
      <c r="K30" s="8" t="s">
        <v>18</v>
      </c>
    </row>
    <row r="31" spans="1:11" ht="15" x14ac:dyDescent="0.25">
      <c r="A31" s="12">
        <v>19</v>
      </c>
      <c r="B31" s="13">
        <v>21020822</v>
      </c>
      <c r="C31" s="8" t="s">
        <v>79</v>
      </c>
      <c r="D31" s="9" t="s">
        <v>199</v>
      </c>
      <c r="E31" s="13">
        <v>80</v>
      </c>
      <c r="F31" s="13">
        <v>80</v>
      </c>
      <c r="G31" s="13">
        <v>80</v>
      </c>
      <c r="H31" s="13">
        <v>80</v>
      </c>
      <c r="I31" s="8" t="s">
        <v>18</v>
      </c>
      <c r="J31" s="13">
        <v>80</v>
      </c>
      <c r="K31" s="8" t="s">
        <v>18</v>
      </c>
    </row>
    <row r="32" spans="1:11" ht="15" x14ac:dyDescent="0.25">
      <c r="A32" s="12">
        <v>20</v>
      </c>
      <c r="B32" s="13">
        <v>21020823</v>
      </c>
      <c r="C32" s="8" t="s">
        <v>80</v>
      </c>
      <c r="D32" s="8" t="s">
        <v>200</v>
      </c>
      <c r="E32" s="13">
        <v>80</v>
      </c>
      <c r="F32" s="13">
        <v>78</v>
      </c>
      <c r="G32" s="13">
        <v>78</v>
      </c>
      <c r="H32" s="13">
        <v>78</v>
      </c>
      <c r="I32" s="8" t="s">
        <v>21</v>
      </c>
      <c r="J32" s="13">
        <v>78</v>
      </c>
      <c r="K32" s="8" t="s">
        <v>21</v>
      </c>
    </row>
    <row r="33" spans="1:11" ht="15" x14ac:dyDescent="0.25">
      <c r="A33" s="12">
        <v>21</v>
      </c>
      <c r="B33" s="13">
        <v>21020824</v>
      </c>
      <c r="C33" s="8" t="s">
        <v>81</v>
      </c>
      <c r="D33" s="8" t="s">
        <v>201</v>
      </c>
      <c r="E33" s="13">
        <v>80</v>
      </c>
      <c r="F33" s="13">
        <v>80</v>
      </c>
      <c r="G33" s="13">
        <v>80</v>
      </c>
      <c r="H33" s="13">
        <v>80</v>
      </c>
      <c r="I33" s="8" t="s">
        <v>18</v>
      </c>
      <c r="J33" s="13">
        <v>80</v>
      </c>
      <c r="K33" s="8" t="s">
        <v>18</v>
      </c>
    </row>
    <row r="34" spans="1:11" ht="15" x14ac:dyDescent="0.25">
      <c r="A34" s="12">
        <v>22</v>
      </c>
      <c r="B34" s="13">
        <v>21020825</v>
      </c>
      <c r="C34" s="8" t="s">
        <v>82</v>
      </c>
      <c r="D34" s="8" t="s">
        <v>202</v>
      </c>
      <c r="E34" s="13">
        <v>92</v>
      </c>
      <c r="F34" s="13">
        <v>92</v>
      </c>
      <c r="G34" s="13">
        <v>92</v>
      </c>
      <c r="H34" s="13">
        <v>92</v>
      </c>
      <c r="I34" s="8" t="s">
        <v>17</v>
      </c>
      <c r="J34" s="13">
        <v>92</v>
      </c>
      <c r="K34" s="8" t="s">
        <v>17</v>
      </c>
    </row>
    <row r="35" spans="1:11" ht="15" x14ac:dyDescent="0.25">
      <c r="A35" s="12">
        <v>23</v>
      </c>
      <c r="B35" s="13">
        <v>21020826</v>
      </c>
      <c r="C35" s="8" t="s">
        <v>83</v>
      </c>
      <c r="D35" s="8" t="s">
        <v>203</v>
      </c>
      <c r="E35" s="13">
        <v>80</v>
      </c>
      <c r="F35" s="13">
        <v>80</v>
      </c>
      <c r="G35" s="13">
        <v>80</v>
      </c>
      <c r="H35" s="13">
        <v>80</v>
      </c>
      <c r="I35" s="8" t="s">
        <v>18</v>
      </c>
      <c r="J35" s="13">
        <v>80</v>
      </c>
      <c r="K35" s="8" t="s">
        <v>18</v>
      </c>
    </row>
    <row r="36" spans="1:11" ht="15" x14ac:dyDescent="0.25">
      <c r="A36" s="12">
        <v>24</v>
      </c>
      <c r="B36" s="13">
        <v>21020827</v>
      </c>
      <c r="C36" s="8" t="s">
        <v>84</v>
      </c>
      <c r="D36" s="9" t="s">
        <v>204</v>
      </c>
      <c r="E36" s="13">
        <v>90</v>
      </c>
      <c r="F36" s="13">
        <v>90</v>
      </c>
      <c r="G36" s="13">
        <v>90</v>
      </c>
      <c r="H36" s="13">
        <v>90</v>
      </c>
      <c r="I36" s="8" t="s">
        <v>17</v>
      </c>
      <c r="J36" s="13">
        <v>90</v>
      </c>
      <c r="K36" s="8" t="s">
        <v>17</v>
      </c>
    </row>
    <row r="37" spans="1:11" ht="15" x14ac:dyDescent="0.25">
      <c r="A37" s="12">
        <v>25</v>
      </c>
      <c r="B37" s="13">
        <v>21020829</v>
      </c>
      <c r="C37" s="8" t="s">
        <v>85</v>
      </c>
      <c r="D37" s="8" t="s">
        <v>205</v>
      </c>
      <c r="E37" s="13">
        <v>70</v>
      </c>
      <c r="F37" s="13">
        <v>78</v>
      </c>
      <c r="G37" s="13">
        <v>78</v>
      </c>
      <c r="H37" s="13">
        <v>78</v>
      </c>
      <c r="I37" s="8" t="s">
        <v>21</v>
      </c>
      <c r="J37" s="13">
        <v>78</v>
      </c>
      <c r="K37" s="8" t="s">
        <v>21</v>
      </c>
    </row>
    <row r="38" spans="1:11" ht="15" x14ac:dyDescent="0.25">
      <c r="A38" s="12">
        <v>26</v>
      </c>
      <c r="B38" s="13">
        <v>21020830</v>
      </c>
      <c r="C38" s="8" t="s">
        <v>86</v>
      </c>
      <c r="D38" s="8" t="s">
        <v>206</v>
      </c>
      <c r="E38" s="13">
        <v>92</v>
      </c>
      <c r="F38" s="13">
        <v>92</v>
      </c>
      <c r="G38" s="13">
        <v>96</v>
      </c>
      <c r="H38" s="13">
        <v>96</v>
      </c>
      <c r="I38" s="8" t="s">
        <v>17</v>
      </c>
      <c r="J38" s="13">
        <v>96</v>
      </c>
      <c r="K38" s="8" t="s">
        <v>17</v>
      </c>
    </row>
    <row r="39" spans="1:11" ht="15" x14ac:dyDescent="0.25">
      <c r="A39" s="12">
        <v>27</v>
      </c>
      <c r="B39" s="13">
        <v>21020831</v>
      </c>
      <c r="C39" s="8" t="s">
        <v>87</v>
      </c>
      <c r="D39" s="8" t="s">
        <v>207</v>
      </c>
      <c r="E39" s="13">
        <v>80</v>
      </c>
      <c r="F39" s="13">
        <v>77</v>
      </c>
      <c r="G39" s="13">
        <v>77</v>
      </c>
      <c r="H39" s="13">
        <v>77</v>
      </c>
      <c r="I39" s="8" t="s">
        <v>21</v>
      </c>
      <c r="J39" s="13">
        <v>77</v>
      </c>
      <c r="K39" s="8" t="s">
        <v>21</v>
      </c>
    </row>
    <row r="40" spans="1:11" ht="15" x14ac:dyDescent="0.25">
      <c r="A40" s="12">
        <v>28</v>
      </c>
      <c r="B40" s="13">
        <v>21020832</v>
      </c>
      <c r="C40" s="8" t="s">
        <v>88</v>
      </c>
      <c r="D40" s="8" t="s">
        <v>208</v>
      </c>
      <c r="E40" s="13">
        <v>80</v>
      </c>
      <c r="F40" s="13">
        <v>80</v>
      </c>
      <c r="G40" s="13">
        <v>80</v>
      </c>
      <c r="H40" s="13">
        <v>80</v>
      </c>
      <c r="I40" s="8" t="s">
        <v>18</v>
      </c>
      <c r="J40" s="13">
        <v>80</v>
      </c>
      <c r="K40" s="8" t="s">
        <v>18</v>
      </c>
    </row>
    <row r="41" spans="1:11" ht="15" x14ac:dyDescent="0.25">
      <c r="A41" s="12">
        <v>29</v>
      </c>
      <c r="B41" s="13">
        <v>21020833</v>
      </c>
      <c r="C41" s="8" t="s">
        <v>89</v>
      </c>
      <c r="D41" s="8" t="s">
        <v>209</v>
      </c>
      <c r="E41" s="13">
        <v>80</v>
      </c>
      <c r="F41" s="13">
        <v>80</v>
      </c>
      <c r="G41" s="13">
        <v>80</v>
      </c>
      <c r="H41" s="13">
        <v>80</v>
      </c>
      <c r="I41" s="8" t="s">
        <v>18</v>
      </c>
      <c r="J41" s="13">
        <v>80</v>
      </c>
      <c r="K41" s="8" t="s">
        <v>18</v>
      </c>
    </row>
    <row r="42" spans="1:11" ht="15" x14ac:dyDescent="0.25">
      <c r="A42" s="12">
        <v>30</v>
      </c>
      <c r="B42" s="13">
        <v>21020835</v>
      </c>
      <c r="C42" s="8" t="s">
        <v>90</v>
      </c>
      <c r="D42" s="9" t="s">
        <v>210</v>
      </c>
      <c r="E42" s="13">
        <v>80</v>
      </c>
      <c r="F42" s="13">
        <v>80</v>
      </c>
      <c r="G42" s="13">
        <v>80</v>
      </c>
      <c r="H42" s="13">
        <v>80</v>
      </c>
      <c r="I42" s="8" t="s">
        <v>18</v>
      </c>
      <c r="J42" s="13">
        <v>80</v>
      </c>
      <c r="K42" s="8" t="s">
        <v>18</v>
      </c>
    </row>
    <row r="43" spans="1:11" ht="15" x14ac:dyDescent="0.25">
      <c r="A43" s="12">
        <v>31</v>
      </c>
      <c r="B43" s="13">
        <v>21020837</v>
      </c>
      <c r="C43" s="8" t="s">
        <v>91</v>
      </c>
      <c r="D43" s="8" t="s">
        <v>211</v>
      </c>
      <c r="E43" s="13">
        <v>70</v>
      </c>
      <c r="F43" s="13">
        <v>82</v>
      </c>
      <c r="G43" s="13">
        <v>80</v>
      </c>
      <c r="H43" s="13">
        <v>80</v>
      </c>
      <c r="I43" s="8" t="s">
        <v>18</v>
      </c>
      <c r="J43" s="13">
        <v>80</v>
      </c>
      <c r="K43" s="8" t="s">
        <v>18</v>
      </c>
    </row>
    <row r="44" spans="1:11" ht="15" x14ac:dyDescent="0.25">
      <c r="A44" s="12">
        <v>32</v>
      </c>
      <c r="B44" s="13">
        <v>21020839</v>
      </c>
      <c r="C44" s="8" t="s">
        <v>92</v>
      </c>
      <c r="D44" s="9" t="s">
        <v>212</v>
      </c>
      <c r="E44" s="13">
        <v>80</v>
      </c>
      <c r="F44" s="13">
        <v>80</v>
      </c>
      <c r="G44" s="13">
        <v>80</v>
      </c>
      <c r="H44" s="13">
        <v>80</v>
      </c>
      <c r="I44" s="8" t="s">
        <v>18</v>
      </c>
      <c r="J44" s="13">
        <v>80</v>
      </c>
      <c r="K44" s="8" t="s">
        <v>18</v>
      </c>
    </row>
    <row r="45" spans="1:11" ht="15" x14ac:dyDescent="0.25">
      <c r="A45" s="12">
        <v>33</v>
      </c>
      <c r="B45" s="13">
        <v>21020840</v>
      </c>
      <c r="C45" s="8" t="s">
        <v>93</v>
      </c>
      <c r="D45" s="9" t="s">
        <v>162</v>
      </c>
      <c r="E45" s="13">
        <v>80</v>
      </c>
      <c r="F45" s="13">
        <v>80</v>
      </c>
      <c r="G45" s="13">
        <v>80</v>
      </c>
      <c r="H45" s="13">
        <v>80</v>
      </c>
      <c r="I45" s="8" t="s">
        <v>18</v>
      </c>
      <c r="J45" s="13">
        <v>80</v>
      </c>
      <c r="K45" s="8" t="s">
        <v>18</v>
      </c>
    </row>
    <row r="46" spans="1:11" ht="15" x14ac:dyDescent="0.25">
      <c r="A46" s="12">
        <v>34</v>
      </c>
      <c r="B46" s="13">
        <v>21020841</v>
      </c>
      <c r="C46" s="8" t="s">
        <v>94</v>
      </c>
      <c r="D46" s="8" t="s">
        <v>213</v>
      </c>
      <c r="E46" s="13">
        <v>80</v>
      </c>
      <c r="F46" s="13">
        <v>90</v>
      </c>
      <c r="G46" s="13">
        <v>90</v>
      </c>
      <c r="H46" s="13">
        <v>90</v>
      </c>
      <c r="I46" s="8" t="s">
        <v>17</v>
      </c>
      <c r="J46" s="13">
        <v>90</v>
      </c>
      <c r="K46" s="8" t="s">
        <v>17</v>
      </c>
    </row>
    <row r="47" spans="1:11" ht="15" x14ac:dyDescent="0.25">
      <c r="A47" s="12">
        <v>35</v>
      </c>
      <c r="B47" s="13">
        <v>21020843</v>
      </c>
      <c r="C47" s="8" t="s">
        <v>95</v>
      </c>
      <c r="D47" s="8" t="s">
        <v>213</v>
      </c>
      <c r="E47" s="13">
        <v>80</v>
      </c>
      <c r="F47" s="13">
        <v>80</v>
      </c>
      <c r="G47" s="13">
        <v>80</v>
      </c>
      <c r="H47" s="13">
        <v>80</v>
      </c>
      <c r="I47" s="8" t="s">
        <v>18</v>
      </c>
      <c r="J47" s="13">
        <v>80</v>
      </c>
      <c r="K47" s="8" t="s">
        <v>18</v>
      </c>
    </row>
    <row r="48" spans="1:11" ht="15" x14ac:dyDescent="0.25">
      <c r="A48" s="12">
        <v>36</v>
      </c>
      <c r="B48" s="13">
        <v>21020844</v>
      </c>
      <c r="C48" s="8" t="s">
        <v>96</v>
      </c>
      <c r="D48" s="9" t="s">
        <v>214</v>
      </c>
      <c r="E48" s="13">
        <v>98</v>
      </c>
      <c r="F48" s="13">
        <v>98</v>
      </c>
      <c r="G48" s="13">
        <v>98</v>
      </c>
      <c r="H48" s="13">
        <v>98</v>
      </c>
      <c r="I48" s="8" t="s">
        <v>17</v>
      </c>
      <c r="J48" s="13">
        <v>98</v>
      </c>
      <c r="K48" s="8" t="s">
        <v>17</v>
      </c>
    </row>
    <row r="49" spans="1:11" ht="15" x14ac:dyDescent="0.25">
      <c r="A49" s="12">
        <v>37</v>
      </c>
      <c r="B49" s="13">
        <v>21020847</v>
      </c>
      <c r="C49" s="8" t="s">
        <v>97</v>
      </c>
      <c r="D49" s="8" t="s">
        <v>215</v>
      </c>
      <c r="E49" s="13">
        <v>92</v>
      </c>
      <c r="F49" s="13">
        <v>92</v>
      </c>
      <c r="G49" s="13">
        <v>90</v>
      </c>
      <c r="H49" s="13">
        <v>90</v>
      </c>
      <c r="I49" s="8" t="s">
        <v>17</v>
      </c>
      <c r="J49" s="13">
        <v>90</v>
      </c>
      <c r="K49" s="8" t="s">
        <v>17</v>
      </c>
    </row>
    <row r="50" spans="1:11" ht="15" x14ac:dyDescent="0.25">
      <c r="A50" s="12">
        <v>38</v>
      </c>
      <c r="B50" s="13">
        <v>21020848</v>
      </c>
      <c r="C50" s="8" t="s">
        <v>98</v>
      </c>
      <c r="D50" s="9" t="s">
        <v>216</v>
      </c>
      <c r="E50" s="13">
        <v>84</v>
      </c>
      <c r="F50" s="13">
        <v>81</v>
      </c>
      <c r="G50" s="13">
        <v>81</v>
      </c>
      <c r="H50" s="13">
        <v>81</v>
      </c>
      <c r="I50" s="8" t="s">
        <v>18</v>
      </c>
      <c r="J50" s="13">
        <v>81</v>
      </c>
      <c r="K50" s="8" t="s">
        <v>18</v>
      </c>
    </row>
    <row r="51" spans="1:11" ht="15" x14ac:dyDescent="0.25">
      <c r="A51" s="12">
        <v>39</v>
      </c>
      <c r="B51" s="13">
        <v>21020849</v>
      </c>
      <c r="C51" s="8" t="s">
        <v>99</v>
      </c>
      <c r="D51" s="8" t="s">
        <v>217</v>
      </c>
      <c r="E51" s="13">
        <v>66</v>
      </c>
      <c r="F51" s="13">
        <v>73</v>
      </c>
      <c r="G51" s="13">
        <v>73</v>
      </c>
      <c r="H51" s="13">
        <v>73</v>
      </c>
      <c r="I51" s="8" t="s">
        <v>21</v>
      </c>
      <c r="J51" s="13">
        <v>73</v>
      </c>
      <c r="K51" s="8" t="s">
        <v>21</v>
      </c>
    </row>
    <row r="52" spans="1:11" ht="15" x14ac:dyDescent="0.25">
      <c r="A52" s="12">
        <v>40</v>
      </c>
      <c r="B52" s="13">
        <v>21020851</v>
      </c>
      <c r="C52" s="8" t="s">
        <v>100</v>
      </c>
      <c r="D52" s="8" t="s">
        <v>192</v>
      </c>
      <c r="E52" s="13">
        <v>70</v>
      </c>
      <c r="F52" s="13">
        <v>77</v>
      </c>
      <c r="G52" s="13">
        <v>77</v>
      </c>
      <c r="H52" s="13">
        <v>77</v>
      </c>
      <c r="I52" s="8" t="s">
        <v>21</v>
      </c>
      <c r="J52" s="13">
        <v>77</v>
      </c>
      <c r="K52" s="8" t="s">
        <v>21</v>
      </c>
    </row>
    <row r="53" spans="1:11" ht="15" x14ac:dyDescent="0.25">
      <c r="A53" s="12">
        <v>41</v>
      </c>
      <c r="B53" s="13">
        <v>21020852</v>
      </c>
      <c r="C53" s="8" t="s">
        <v>101</v>
      </c>
      <c r="D53" s="9" t="s">
        <v>218</v>
      </c>
      <c r="E53" s="13">
        <v>80</v>
      </c>
      <c r="F53" s="13">
        <v>80</v>
      </c>
      <c r="G53" s="13">
        <v>80</v>
      </c>
      <c r="H53" s="13">
        <v>80</v>
      </c>
      <c r="I53" s="8" t="s">
        <v>18</v>
      </c>
      <c r="J53" s="13">
        <v>80</v>
      </c>
      <c r="K53" s="8" t="s">
        <v>18</v>
      </c>
    </row>
    <row r="54" spans="1:11" ht="15" x14ac:dyDescent="0.25">
      <c r="A54" s="12">
        <v>42</v>
      </c>
      <c r="B54" s="13">
        <v>21020853</v>
      </c>
      <c r="C54" s="8" t="s">
        <v>102</v>
      </c>
      <c r="D54" s="8" t="s">
        <v>219</v>
      </c>
      <c r="E54" s="13">
        <v>80</v>
      </c>
      <c r="F54" s="13">
        <v>80</v>
      </c>
      <c r="G54" s="13">
        <v>80</v>
      </c>
      <c r="H54" s="13">
        <v>80</v>
      </c>
      <c r="I54" s="8" t="s">
        <v>18</v>
      </c>
      <c r="J54" s="13">
        <v>80</v>
      </c>
      <c r="K54" s="8" t="s">
        <v>18</v>
      </c>
    </row>
    <row r="55" spans="1:11" ht="15" x14ac:dyDescent="0.25">
      <c r="A55" s="12">
        <v>43</v>
      </c>
      <c r="B55" s="13">
        <v>21020854</v>
      </c>
      <c r="C55" s="8" t="s">
        <v>103</v>
      </c>
      <c r="D55" s="9" t="s">
        <v>220</v>
      </c>
      <c r="E55" s="13">
        <v>75</v>
      </c>
      <c r="F55" s="13">
        <v>73</v>
      </c>
      <c r="G55" s="13">
        <v>73</v>
      </c>
      <c r="H55" s="13">
        <v>73</v>
      </c>
      <c r="I55" s="8" t="s">
        <v>21</v>
      </c>
      <c r="J55" s="13">
        <v>73</v>
      </c>
      <c r="K55" s="8" t="s">
        <v>21</v>
      </c>
    </row>
    <row r="56" spans="1:11" ht="15" x14ac:dyDescent="0.25">
      <c r="A56" s="12">
        <v>44</v>
      </c>
      <c r="B56" s="13">
        <v>21020855</v>
      </c>
      <c r="C56" s="8" t="s">
        <v>104</v>
      </c>
      <c r="D56" s="8" t="s">
        <v>221</v>
      </c>
      <c r="E56" s="13">
        <v>80</v>
      </c>
      <c r="F56" s="13">
        <v>80</v>
      </c>
      <c r="G56" s="13">
        <v>80</v>
      </c>
      <c r="H56" s="13">
        <v>80</v>
      </c>
      <c r="I56" s="8" t="s">
        <v>18</v>
      </c>
      <c r="J56" s="13">
        <v>80</v>
      </c>
      <c r="K56" s="8" t="s">
        <v>18</v>
      </c>
    </row>
    <row r="57" spans="1:11" ht="15" x14ac:dyDescent="0.25">
      <c r="A57" s="12">
        <v>45</v>
      </c>
      <c r="B57" s="13">
        <v>21020856</v>
      </c>
      <c r="C57" s="8" t="s">
        <v>105</v>
      </c>
      <c r="D57" s="8" t="s">
        <v>222</v>
      </c>
      <c r="E57" s="13">
        <v>96</v>
      </c>
      <c r="F57" s="13">
        <v>96</v>
      </c>
      <c r="G57" s="13">
        <v>96</v>
      </c>
      <c r="H57" s="13">
        <v>96</v>
      </c>
      <c r="I57" s="8" t="s">
        <v>17</v>
      </c>
      <c r="J57" s="13">
        <v>96</v>
      </c>
      <c r="K57" s="8" t="s">
        <v>17</v>
      </c>
    </row>
    <row r="58" spans="1:11" ht="15" x14ac:dyDescent="0.25">
      <c r="A58" s="12">
        <v>46</v>
      </c>
      <c r="B58" s="13">
        <v>21020857</v>
      </c>
      <c r="C58" s="8" t="s">
        <v>106</v>
      </c>
      <c r="D58" s="8" t="s">
        <v>223</v>
      </c>
      <c r="E58" s="13">
        <v>61</v>
      </c>
      <c r="F58" s="13">
        <v>66</v>
      </c>
      <c r="G58" s="13">
        <v>66</v>
      </c>
      <c r="H58" s="13">
        <v>66</v>
      </c>
      <c r="I58" s="8" t="s">
        <v>21</v>
      </c>
      <c r="J58" s="13">
        <v>66</v>
      </c>
      <c r="K58" s="8" t="s">
        <v>21</v>
      </c>
    </row>
    <row r="59" spans="1:11" ht="15" x14ac:dyDescent="0.25">
      <c r="A59" s="12">
        <v>47</v>
      </c>
      <c r="B59" s="13">
        <v>21020858</v>
      </c>
      <c r="C59" s="8" t="s">
        <v>107</v>
      </c>
      <c r="D59" s="8" t="s">
        <v>224</v>
      </c>
      <c r="E59" s="13">
        <v>80</v>
      </c>
      <c r="F59" s="13">
        <v>80</v>
      </c>
      <c r="G59" s="13">
        <v>80</v>
      </c>
      <c r="H59" s="13">
        <v>80</v>
      </c>
      <c r="I59" s="8" t="s">
        <v>18</v>
      </c>
      <c r="J59" s="13">
        <v>80</v>
      </c>
      <c r="K59" s="8" t="s">
        <v>18</v>
      </c>
    </row>
    <row r="60" spans="1:11" ht="15" x14ac:dyDescent="0.25">
      <c r="A60" s="12">
        <v>48</v>
      </c>
      <c r="B60" s="13">
        <v>21020860</v>
      </c>
      <c r="C60" s="8" t="s">
        <v>108</v>
      </c>
      <c r="D60" s="8" t="s">
        <v>225</v>
      </c>
      <c r="E60" s="13">
        <v>70</v>
      </c>
      <c r="F60" s="13">
        <v>70</v>
      </c>
      <c r="G60" s="13">
        <v>70</v>
      </c>
      <c r="H60" s="13">
        <v>70</v>
      </c>
      <c r="I60" s="8" t="s">
        <v>21</v>
      </c>
      <c r="J60" s="13">
        <v>70</v>
      </c>
      <c r="K60" s="8" t="s">
        <v>21</v>
      </c>
    </row>
    <row r="62" spans="1:11" ht="16.5" x14ac:dyDescent="0.2">
      <c r="A62" s="24" t="s">
        <v>344</v>
      </c>
      <c r="B62" s="24"/>
      <c r="C62" s="24"/>
      <c r="E62"/>
      <c r="F62"/>
      <c r="G62"/>
      <c r="H62"/>
      <c r="J62"/>
    </row>
  </sheetData>
  <mergeCells count="16">
    <mergeCell ref="A62:C62"/>
    <mergeCell ref="A6:K6"/>
    <mergeCell ref="A1:D1"/>
    <mergeCell ref="G1:K1"/>
    <mergeCell ref="A2:D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B795D-2687-405E-B1EF-AB7E401B32E7}">
  <dimension ref="A1:K42"/>
  <sheetViews>
    <sheetView workbookViewId="0">
      <selection activeCell="A13" sqref="A13:A40"/>
    </sheetView>
  </sheetViews>
  <sheetFormatPr defaultColWidth="15.75" defaultRowHeight="14.25" x14ac:dyDescent="0.2"/>
  <cols>
    <col min="1" max="1" width="5.625" style="11" customWidth="1"/>
    <col min="2" max="2" width="8.875" bestFit="1" customWidth="1"/>
    <col min="3" max="3" width="18" customWidth="1"/>
    <col min="4" max="4" width="9.875" bestFit="1" customWidth="1"/>
    <col min="5" max="5" width="6.875" style="11" bestFit="1" customWidth="1"/>
    <col min="6" max="8" width="5.375" style="11" bestFit="1" customWidth="1"/>
    <col min="9" max="9" width="8.875" bestFit="1" customWidth="1"/>
    <col min="10" max="10" width="5.375" style="11" bestFit="1" customWidth="1"/>
    <col min="11" max="11" width="8.875" bestFit="1" customWidth="1"/>
  </cols>
  <sheetData>
    <row r="1" spans="1:11" ht="16.5" x14ac:dyDescent="0.2">
      <c r="A1" s="30" t="s">
        <v>0</v>
      </c>
      <c r="B1" s="30"/>
      <c r="C1" s="30"/>
      <c r="D1" s="30"/>
      <c r="G1" s="32" t="s">
        <v>2</v>
      </c>
      <c r="H1" s="32"/>
      <c r="I1" s="32"/>
      <c r="J1" s="32"/>
      <c r="K1" s="32"/>
    </row>
    <row r="2" spans="1:11" ht="16.5" x14ac:dyDescent="0.2">
      <c r="A2" s="31" t="s">
        <v>1</v>
      </c>
      <c r="B2" s="31"/>
      <c r="C2" s="31"/>
      <c r="D2" s="31"/>
      <c r="G2" s="32" t="s">
        <v>3</v>
      </c>
      <c r="H2" s="32"/>
      <c r="I2" s="32"/>
      <c r="J2" s="32"/>
      <c r="K2" s="32"/>
    </row>
    <row r="3" spans="1:11" ht="16.5" x14ac:dyDescent="0.2">
      <c r="A3" s="10"/>
    </row>
    <row r="5" spans="1:11" ht="19.5" x14ac:dyDescent="0.2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ht="19.5" x14ac:dyDescent="0.2">
      <c r="A6" s="25" t="s">
        <v>254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ht="19.5" x14ac:dyDescent="0.2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10" spans="1:11" ht="15.75" x14ac:dyDescent="0.2">
      <c r="A10" s="33" t="s">
        <v>6</v>
      </c>
      <c r="B10" s="35" t="s">
        <v>7</v>
      </c>
      <c r="C10" s="35" t="s">
        <v>8</v>
      </c>
      <c r="D10" s="35" t="s">
        <v>9</v>
      </c>
      <c r="E10" s="2" t="s">
        <v>10</v>
      </c>
      <c r="F10" s="2" t="s">
        <v>10</v>
      </c>
      <c r="G10" s="2" t="s">
        <v>10</v>
      </c>
      <c r="H10" s="26" t="s">
        <v>14</v>
      </c>
      <c r="I10" s="27"/>
      <c r="J10" s="26" t="s">
        <v>14</v>
      </c>
      <c r="K10" s="27"/>
    </row>
    <row r="11" spans="1:11" ht="33" customHeight="1" x14ac:dyDescent="0.2">
      <c r="A11" s="34"/>
      <c r="B11" s="36"/>
      <c r="C11" s="36"/>
      <c r="D11" s="36"/>
      <c r="E11" s="3" t="s">
        <v>11</v>
      </c>
      <c r="F11" s="3" t="s">
        <v>12</v>
      </c>
      <c r="G11" s="3" t="s">
        <v>13</v>
      </c>
      <c r="H11" s="28" t="s">
        <v>15</v>
      </c>
      <c r="I11" s="29"/>
      <c r="J11" s="28" t="s">
        <v>143</v>
      </c>
      <c r="K11" s="29"/>
    </row>
    <row r="12" spans="1:11" ht="15.75" x14ac:dyDescent="0.2">
      <c r="A12" s="34"/>
      <c r="B12" s="36"/>
      <c r="C12" s="36"/>
      <c r="D12" s="36"/>
      <c r="E12" s="14"/>
      <c r="F12" s="14"/>
      <c r="G12" s="14"/>
      <c r="H12" s="2" t="s">
        <v>10</v>
      </c>
      <c r="I12" s="2" t="s">
        <v>16</v>
      </c>
      <c r="J12" s="2" t="s">
        <v>10</v>
      </c>
      <c r="K12" s="2" t="s">
        <v>16</v>
      </c>
    </row>
    <row r="13" spans="1:11" ht="15" x14ac:dyDescent="0.25">
      <c r="A13" s="15">
        <v>1</v>
      </c>
      <c r="B13" s="8">
        <v>22020100</v>
      </c>
      <c r="C13" s="8" t="s">
        <v>109</v>
      </c>
      <c r="D13" s="9" t="s">
        <v>226</v>
      </c>
      <c r="E13" s="13">
        <v>90</v>
      </c>
      <c r="F13" s="13">
        <v>90</v>
      </c>
      <c r="G13" s="13">
        <v>90</v>
      </c>
      <c r="H13" s="13">
        <v>90</v>
      </c>
      <c r="I13" s="8" t="s">
        <v>17</v>
      </c>
      <c r="J13" s="13">
        <v>90</v>
      </c>
      <c r="K13" s="8" t="s">
        <v>17</v>
      </c>
    </row>
    <row r="14" spans="1:11" ht="15" x14ac:dyDescent="0.25">
      <c r="A14" s="15">
        <v>2</v>
      </c>
      <c r="B14" s="8">
        <v>22020101</v>
      </c>
      <c r="C14" s="8" t="s">
        <v>110</v>
      </c>
      <c r="D14" s="9" t="s">
        <v>227</v>
      </c>
      <c r="E14" s="13">
        <v>80</v>
      </c>
      <c r="F14" s="13">
        <v>80</v>
      </c>
      <c r="G14" s="13">
        <v>80</v>
      </c>
      <c r="H14" s="13">
        <v>80</v>
      </c>
      <c r="I14" s="8" t="s">
        <v>18</v>
      </c>
      <c r="J14" s="13">
        <v>80</v>
      </c>
      <c r="K14" s="8" t="s">
        <v>18</v>
      </c>
    </row>
    <row r="15" spans="1:11" ht="15" x14ac:dyDescent="0.25">
      <c r="A15" s="15">
        <v>3</v>
      </c>
      <c r="B15" s="8">
        <v>22020102</v>
      </c>
      <c r="C15" s="8" t="s">
        <v>111</v>
      </c>
      <c r="D15" s="9" t="s">
        <v>228</v>
      </c>
      <c r="E15" s="13">
        <v>80</v>
      </c>
      <c r="F15" s="13">
        <v>80</v>
      </c>
      <c r="G15" s="13">
        <v>90</v>
      </c>
      <c r="H15" s="13">
        <v>90</v>
      </c>
      <c r="I15" s="8" t="s">
        <v>17</v>
      </c>
      <c r="J15" s="13">
        <v>90</v>
      </c>
      <c r="K15" s="8" t="s">
        <v>17</v>
      </c>
    </row>
    <row r="16" spans="1:11" ht="15" x14ac:dyDescent="0.25">
      <c r="A16" s="15">
        <v>4</v>
      </c>
      <c r="B16" s="8">
        <v>22020103</v>
      </c>
      <c r="C16" s="8" t="s">
        <v>112</v>
      </c>
      <c r="D16" s="8" t="s">
        <v>229</v>
      </c>
      <c r="E16" s="13">
        <v>70</v>
      </c>
      <c r="F16" s="13">
        <v>78</v>
      </c>
      <c r="G16" s="13">
        <v>78</v>
      </c>
      <c r="H16" s="13">
        <v>78</v>
      </c>
      <c r="I16" s="8" t="s">
        <v>21</v>
      </c>
      <c r="J16" s="13">
        <v>78</v>
      </c>
      <c r="K16" s="8" t="s">
        <v>21</v>
      </c>
    </row>
    <row r="17" spans="1:11" ht="15" x14ac:dyDescent="0.25">
      <c r="A17" s="15">
        <v>5</v>
      </c>
      <c r="B17" s="8">
        <v>22020104</v>
      </c>
      <c r="C17" s="8" t="s">
        <v>113</v>
      </c>
      <c r="D17" s="8" t="s">
        <v>230</v>
      </c>
      <c r="E17" s="13">
        <v>80</v>
      </c>
      <c r="F17" s="13">
        <v>80</v>
      </c>
      <c r="G17" s="13">
        <v>90</v>
      </c>
      <c r="H17" s="13">
        <v>90</v>
      </c>
      <c r="I17" s="8" t="s">
        <v>17</v>
      </c>
      <c r="J17" s="13">
        <v>90</v>
      </c>
      <c r="K17" s="8" t="s">
        <v>17</v>
      </c>
    </row>
    <row r="18" spans="1:11" ht="15" x14ac:dyDescent="0.25">
      <c r="A18" s="15">
        <v>6</v>
      </c>
      <c r="B18" s="8">
        <v>22020107</v>
      </c>
      <c r="C18" s="8" t="s">
        <v>114</v>
      </c>
      <c r="D18" s="9" t="s">
        <v>231</v>
      </c>
      <c r="E18" s="13">
        <v>80</v>
      </c>
      <c r="F18" s="13">
        <v>77</v>
      </c>
      <c r="G18" s="13">
        <v>77</v>
      </c>
      <c r="H18" s="13">
        <v>77</v>
      </c>
      <c r="I18" s="8" t="s">
        <v>21</v>
      </c>
      <c r="J18" s="13">
        <v>77</v>
      </c>
      <c r="K18" s="8" t="s">
        <v>21</v>
      </c>
    </row>
    <row r="19" spans="1:11" ht="15" x14ac:dyDescent="0.25">
      <c r="A19" s="15">
        <v>7</v>
      </c>
      <c r="B19" s="8">
        <v>22020109</v>
      </c>
      <c r="C19" s="8" t="s">
        <v>115</v>
      </c>
      <c r="D19" s="8" t="s">
        <v>232</v>
      </c>
      <c r="E19" s="13">
        <v>77</v>
      </c>
      <c r="F19" s="13">
        <v>80</v>
      </c>
      <c r="G19" s="13">
        <v>80</v>
      </c>
      <c r="H19" s="13">
        <v>80</v>
      </c>
      <c r="I19" s="8" t="s">
        <v>18</v>
      </c>
      <c r="J19" s="13">
        <v>80</v>
      </c>
      <c r="K19" s="8" t="s">
        <v>18</v>
      </c>
    </row>
    <row r="20" spans="1:11" ht="15" x14ac:dyDescent="0.25">
      <c r="A20" s="15">
        <v>8</v>
      </c>
      <c r="B20" s="8">
        <v>22020111</v>
      </c>
      <c r="C20" s="8" t="s">
        <v>116</v>
      </c>
      <c r="D20" s="8" t="s">
        <v>233</v>
      </c>
      <c r="E20" s="13">
        <v>70</v>
      </c>
      <c r="F20" s="13">
        <v>75</v>
      </c>
      <c r="G20" s="13">
        <v>75</v>
      </c>
      <c r="H20" s="13">
        <v>75</v>
      </c>
      <c r="I20" s="8" t="s">
        <v>21</v>
      </c>
      <c r="J20" s="13">
        <v>75</v>
      </c>
      <c r="K20" s="8" t="s">
        <v>21</v>
      </c>
    </row>
    <row r="21" spans="1:11" ht="15" x14ac:dyDescent="0.25">
      <c r="A21" s="15">
        <v>9</v>
      </c>
      <c r="B21" s="8">
        <v>22020112</v>
      </c>
      <c r="C21" s="8" t="s">
        <v>117</v>
      </c>
      <c r="D21" s="8" t="s">
        <v>234</v>
      </c>
      <c r="E21" s="13">
        <v>80</v>
      </c>
      <c r="F21" s="13">
        <v>80</v>
      </c>
      <c r="G21" s="13">
        <v>80</v>
      </c>
      <c r="H21" s="13">
        <v>80</v>
      </c>
      <c r="I21" s="8" t="s">
        <v>18</v>
      </c>
      <c r="J21" s="13">
        <v>80</v>
      </c>
      <c r="K21" s="8" t="s">
        <v>18</v>
      </c>
    </row>
    <row r="22" spans="1:11" ht="15" x14ac:dyDescent="0.25">
      <c r="A22" s="15">
        <v>10</v>
      </c>
      <c r="B22" s="8">
        <v>22020113</v>
      </c>
      <c r="C22" s="8" t="s">
        <v>118</v>
      </c>
      <c r="D22" s="9" t="s">
        <v>235</v>
      </c>
      <c r="E22" s="13">
        <v>80</v>
      </c>
      <c r="F22" s="13">
        <v>80</v>
      </c>
      <c r="G22" s="13">
        <v>80</v>
      </c>
      <c r="H22" s="13">
        <v>80</v>
      </c>
      <c r="I22" s="8" t="s">
        <v>18</v>
      </c>
      <c r="J22" s="13">
        <v>80</v>
      </c>
      <c r="K22" s="8" t="s">
        <v>18</v>
      </c>
    </row>
    <row r="23" spans="1:11" ht="15" x14ac:dyDescent="0.25">
      <c r="A23" s="15">
        <v>11</v>
      </c>
      <c r="B23" s="8">
        <v>22020114</v>
      </c>
      <c r="C23" s="8" t="s">
        <v>119</v>
      </c>
      <c r="D23" s="8" t="s">
        <v>236</v>
      </c>
      <c r="E23" s="13">
        <v>80</v>
      </c>
      <c r="F23" s="13">
        <v>77</v>
      </c>
      <c r="G23" s="13">
        <v>77</v>
      </c>
      <c r="H23" s="13">
        <v>77</v>
      </c>
      <c r="I23" s="8" t="s">
        <v>21</v>
      </c>
      <c r="J23" s="13">
        <v>77</v>
      </c>
      <c r="K23" s="8" t="s">
        <v>21</v>
      </c>
    </row>
    <row r="24" spans="1:11" ht="15" x14ac:dyDescent="0.25">
      <c r="A24" s="15">
        <v>12</v>
      </c>
      <c r="B24" s="8">
        <v>22020115</v>
      </c>
      <c r="C24" s="8" t="s">
        <v>120</v>
      </c>
      <c r="D24" s="8" t="s">
        <v>237</v>
      </c>
      <c r="E24" s="13">
        <v>67</v>
      </c>
      <c r="F24" s="13">
        <v>77</v>
      </c>
      <c r="G24" s="13">
        <v>77</v>
      </c>
      <c r="H24" s="13">
        <v>77</v>
      </c>
      <c r="I24" s="8" t="s">
        <v>21</v>
      </c>
      <c r="J24" s="13">
        <v>77</v>
      </c>
      <c r="K24" s="8" t="s">
        <v>21</v>
      </c>
    </row>
    <row r="25" spans="1:11" ht="15" x14ac:dyDescent="0.25">
      <c r="A25" s="15">
        <v>13</v>
      </c>
      <c r="B25" s="8">
        <v>22020116</v>
      </c>
      <c r="C25" s="8" t="s">
        <v>121</v>
      </c>
      <c r="D25" s="8" t="s">
        <v>238</v>
      </c>
      <c r="E25" s="13">
        <v>79</v>
      </c>
      <c r="F25" s="13">
        <v>79</v>
      </c>
      <c r="G25" s="13">
        <v>77</v>
      </c>
      <c r="H25" s="13">
        <v>77</v>
      </c>
      <c r="I25" s="8" t="s">
        <v>21</v>
      </c>
      <c r="J25" s="13">
        <v>77</v>
      </c>
      <c r="K25" s="8" t="s">
        <v>21</v>
      </c>
    </row>
    <row r="26" spans="1:11" ht="15" x14ac:dyDescent="0.25">
      <c r="A26" s="15">
        <v>14</v>
      </c>
      <c r="B26" s="8">
        <v>22020117</v>
      </c>
      <c r="C26" s="8" t="s">
        <v>122</v>
      </c>
      <c r="D26" s="8" t="s">
        <v>239</v>
      </c>
      <c r="E26" s="13">
        <v>80</v>
      </c>
      <c r="F26" s="13">
        <v>80</v>
      </c>
      <c r="G26" s="13">
        <v>90</v>
      </c>
      <c r="H26" s="13">
        <v>90</v>
      </c>
      <c r="I26" s="8" t="s">
        <v>17</v>
      </c>
      <c r="J26" s="13">
        <v>90</v>
      </c>
      <c r="K26" s="8" t="s">
        <v>17</v>
      </c>
    </row>
    <row r="27" spans="1:11" ht="15" x14ac:dyDescent="0.25">
      <c r="A27" s="15">
        <v>15</v>
      </c>
      <c r="B27" s="8">
        <v>22020118</v>
      </c>
      <c r="C27" s="8" t="s">
        <v>123</v>
      </c>
      <c r="D27" s="8" t="s">
        <v>240</v>
      </c>
      <c r="E27" s="13">
        <v>82</v>
      </c>
      <c r="F27" s="13">
        <v>82</v>
      </c>
      <c r="G27" s="13">
        <v>90</v>
      </c>
      <c r="H27" s="13">
        <v>90</v>
      </c>
      <c r="I27" s="8" t="s">
        <v>17</v>
      </c>
      <c r="J27" s="13">
        <v>90</v>
      </c>
      <c r="K27" s="8" t="s">
        <v>17</v>
      </c>
    </row>
    <row r="28" spans="1:11" ht="15" x14ac:dyDescent="0.25">
      <c r="A28" s="15">
        <v>16</v>
      </c>
      <c r="B28" s="8">
        <v>22020119</v>
      </c>
      <c r="C28" s="8" t="s">
        <v>124</v>
      </c>
      <c r="D28" s="9" t="s">
        <v>241</v>
      </c>
      <c r="E28" s="13">
        <v>90</v>
      </c>
      <c r="F28" s="13">
        <v>80</v>
      </c>
      <c r="G28" s="13">
        <v>90</v>
      </c>
      <c r="H28" s="13">
        <v>90</v>
      </c>
      <c r="I28" s="8" t="s">
        <v>17</v>
      </c>
      <c r="J28" s="13">
        <v>90</v>
      </c>
      <c r="K28" s="8" t="s">
        <v>17</v>
      </c>
    </row>
    <row r="29" spans="1:11" ht="15" x14ac:dyDescent="0.25">
      <c r="A29" s="15">
        <v>17</v>
      </c>
      <c r="B29" s="8">
        <v>22020121</v>
      </c>
      <c r="C29" s="8" t="s">
        <v>125</v>
      </c>
      <c r="D29" s="8" t="s">
        <v>242</v>
      </c>
      <c r="E29" s="13">
        <v>94</v>
      </c>
      <c r="F29" s="13">
        <v>94</v>
      </c>
      <c r="G29" s="13">
        <v>90</v>
      </c>
      <c r="H29" s="13">
        <v>90</v>
      </c>
      <c r="I29" s="8" t="s">
        <v>17</v>
      </c>
      <c r="J29" s="13">
        <v>90</v>
      </c>
      <c r="K29" s="8" t="s">
        <v>17</v>
      </c>
    </row>
    <row r="30" spans="1:11" ht="15" x14ac:dyDescent="0.25">
      <c r="A30" s="15">
        <v>18</v>
      </c>
      <c r="B30" s="8">
        <v>22020122</v>
      </c>
      <c r="C30" s="8" t="s">
        <v>126</v>
      </c>
      <c r="D30" s="9" t="s">
        <v>243</v>
      </c>
      <c r="E30" s="13">
        <v>100</v>
      </c>
      <c r="F30" s="13">
        <v>100</v>
      </c>
      <c r="G30" s="13">
        <v>100</v>
      </c>
      <c r="H30" s="13">
        <v>100</v>
      </c>
      <c r="I30" s="8" t="s">
        <v>17</v>
      </c>
      <c r="J30" s="13">
        <v>100</v>
      </c>
      <c r="K30" s="8" t="s">
        <v>17</v>
      </c>
    </row>
    <row r="31" spans="1:11" ht="15" x14ac:dyDescent="0.25">
      <c r="A31" s="15">
        <v>19</v>
      </c>
      <c r="B31" s="8">
        <v>22020123</v>
      </c>
      <c r="C31" s="8" t="s">
        <v>127</v>
      </c>
      <c r="D31" s="9" t="s">
        <v>244</v>
      </c>
      <c r="E31" s="13">
        <v>70</v>
      </c>
      <c r="F31" s="13">
        <v>80</v>
      </c>
      <c r="G31" s="13">
        <v>80</v>
      </c>
      <c r="H31" s="13">
        <v>80</v>
      </c>
      <c r="I31" s="8" t="s">
        <v>18</v>
      </c>
      <c r="J31" s="13">
        <v>80</v>
      </c>
      <c r="K31" s="8" t="s">
        <v>18</v>
      </c>
    </row>
    <row r="32" spans="1:11" ht="15" x14ac:dyDescent="0.25">
      <c r="A32" s="15">
        <v>20</v>
      </c>
      <c r="B32" s="8">
        <v>22020124</v>
      </c>
      <c r="C32" s="8" t="s">
        <v>128</v>
      </c>
      <c r="D32" s="8" t="s">
        <v>245</v>
      </c>
      <c r="E32" s="13">
        <v>80</v>
      </c>
      <c r="F32" s="13">
        <v>80</v>
      </c>
      <c r="G32" s="13">
        <v>80</v>
      </c>
      <c r="H32" s="13">
        <v>80</v>
      </c>
      <c r="I32" s="8" t="s">
        <v>18</v>
      </c>
      <c r="J32" s="13">
        <v>80</v>
      </c>
      <c r="K32" s="8" t="s">
        <v>18</v>
      </c>
    </row>
    <row r="33" spans="1:11" ht="15" x14ac:dyDescent="0.25">
      <c r="A33" s="15">
        <v>21</v>
      </c>
      <c r="B33" s="8">
        <v>22020126</v>
      </c>
      <c r="C33" s="8" t="s">
        <v>129</v>
      </c>
      <c r="D33" s="8" t="s">
        <v>246</v>
      </c>
      <c r="E33" s="13">
        <v>80</v>
      </c>
      <c r="F33" s="13">
        <v>80</v>
      </c>
      <c r="G33" s="13">
        <v>80</v>
      </c>
      <c r="H33" s="13">
        <v>80</v>
      </c>
      <c r="I33" s="8" t="s">
        <v>18</v>
      </c>
      <c r="J33" s="13">
        <v>80</v>
      </c>
      <c r="K33" s="8" t="s">
        <v>18</v>
      </c>
    </row>
    <row r="34" spans="1:11" ht="15" x14ac:dyDescent="0.25">
      <c r="A34" s="15">
        <v>22</v>
      </c>
      <c r="B34" s="8">
        <v>22020131</v>
      </c>
      <c r="C34" s="8" t="s">
        <v>130</v>
      </c>
      <c r="D34" s="9" t="s">
        <v>231</v>
      </c>
      <c r="E34" s="13">
        <v>84</v>
      </c>
      <c r="F34" s="13">
        <v>94</v>
      </c>
      <c r="G34" s="13">
        <v>82</v>
      </c>
      <c r="H34" s="13">
        <v>82</v>
      </c>
      <c r="I34" s="8" t="s">
        <v>18</v>
      </c>
      <c r="J34" s="13">
        <v>82</v>
      </c>
      <c r="K34" s="8" t="s">
        <v>18</v>
      </c>
    </row>
    <row r="35" spans="1:11" ht="15" x14ac:dyDescent="0.25">
      <c r="A35" s="15">
        <v>23</v>
      </c>
      <c r="B35" s="8">
        <v>22020132</v>
      </c>
      <c r="C35" s="8" t="s">
        <v>131</v>
      </c>
      <c r="D35" s="8" t="s">
        <v>247</v>
      </c>
      <c r="E35" s="13">
        <v>90</v>
      </c>
      <c r="F35" s="13">
        <v>90</v>
      </c>
      <c r="G35" s="13">
        <v>80</v>
      </c>
      <c r="H35" s="13">
        <v>80</v>
      </c>
      <c r="I35" s="8" t="s">
        <v>18</v>
      </c>
      <c r="J35" s="13">
        <v>80</v>
      </c>
      <c r="K35" s="8" t="s">
        <v>18</v>
      </c>
    </row>
    <row r="36" spans="1:11" ht="15" x14ac:dyDescent="0.25">
      <c r="A36" s="15">
        <v>24</v>
      </c>
      <c r="B36" s="8">
        <v>22020133</v>
      </c>
      <c r="C36" s="8" t="s">
        <v>132</v>
      </c>
      <c r="D36" s="8" t="s">
        <v>248</v>
      </c>
      <c r="E36" s="13">
        <v>90</v>
      </c>
      <c r="F36" s="13">
        <v>90</v>
      </c>
      <c r="G36" s="13">
        <v>90</v>
      </c>
      <c r="H36" s="13">
        <v>90</v>
      </c>
      <c r="I36" s="8" t="s">
        <v>17</v>
      </c>
      <c r="J36" s="13">
        <v>90</v>
      </c>
      <c r="K36" s="8" t="s">
        <v>17</v>
      </c>
    </row>
    <row r="37" spans="1:11" ht="15" x14ac:dyDescent="0.25">
      <c r="A37" s="15">
        <v>25</v>
      </c>
      <c r="B37" s="8">
        <v>22020134</v>
      </c>
      <c r="C37" s="8" t="s">
        <v>249</v>
      </c>
      <c r="D37" s="8" t="s">
        <v>250</v>
      </c>
      <c r="E37" s="13">
        <v>65</v>
      </c>
      <c r="F37" s="13"/>
      <c r="G37" s="13"/>
      <c r="H37" s="13"/>
      <c r="I37" s="8" t="s">
        <v>19</v>
      </c>
      <c r="J37" s="13"/>
      <c r="K37" s="8" t="s">
        <v>19</v>
      </c>
    </row>
    <row r="38" spans="1:11" ht="15" x14ac:dyDescent="0.25">
      <c r="A38" s="15">
        <v>26</v>
      </c>
      <c r="B38" s="8">
        <v>22020135</v>
      </c>
      <c r="C38" s="8" t="s">
        <v>133</v>
      </c>
      <c r="D38" s="8" t="s">
        <v>251</v>
      </c>
      <c r="E38" s="13">
        <v>78</v>
      </c>
      <c r="F38" s="13">
        <v>78</v>
      </c>
      <c r="G38" s="13">
        <v>80</v>
      </c>
      <c r="H38" s="13">
        <v>80</v>
      </c>
      <c r="I38" s="8" t="s">
        <v>18</v>
      </c>
      <c r="J38" s="13">
        <v>80</v>
      </c>
      <c r="K38" s="8" t="s">
        <v>18</v>
      </c>
    </row>
    <row r="39" spans="1:11" ht="15" x14ac:dyDescent="0.25">
      <c r="A39" s="15">
        <v>27</v>
      </c>
      <c r="B39" s="8">
        <v>22020137</v>
      </c>
      <c r="C39" s="8" t="s">
        <v>134</v>
      </c>
      <c r="D39" s="8" t="s">
        <v>252</v>
      </c>
      <c r="E39" s="13">
        <v>90</v>
      </c>
      <c r="F39" s="13">
        <v>90</v>
      </c>
      <c r="G39" s="13">
        <v>90</v>
      </c>
      <c r="H39" s="13">
        <v>90</v>
      </c>
      <c r="I39" s="8" t="s">
        <v>17</v>
      </c>
      <c r="J39" s="13">
        <v>90</v>
      </c>
      <c r="K39" s="8" t="s">
        <v>17</v>
      </c>
    </row>
    <row r="40" spans="1:11" ht="15" x14ac:dyDescent="0.25">
      <c r="A40" s="15">
        <v>28</v>
      </c>
      <c r="B40" s="8">
        <v>22020138</v>
      </c>
      <c r="C40" s="8" t="s">
        <v>135</v>
      </c>
      <c r="D40" s="8" t="s">
        <v>253</v>
      </c>
      <c r="E40" s="13">
        <v>72</v>
      </c>
      <c r="F40" s="13">
        <v>82</v>
      </c>
      <c r="G40" s="13">
        <v>82</v>
      </c>
      <c r="H40" s="13">
        <v>82</v>
      </c>
      <c r="I40" s="8" t="s">
        <v>18</v>
      </c>
      <c r="J40" s="13">
        <v>82</v>
      </c>
      <c r="K40" s="8" t="s">
        <v>18</v>
      </c>
    </row>
    <row r="42" spans="1:11" ht="16.5" x14ac:dyDescent="0.2">
      <c r="A42" s="24" t="s">
        <v>345</v>
      </c>
      <c r="B42" s="24"/>
      <c r="C42" s="24"/>
    </row>
  </sheetData>
  <mergeCells count="16">
    <mergeCell ref="A6:K6"/>
    <mergeCell ref="A1:D1"/>
    <mergeCell ref="G1:K1"/>
    <mergeCell ref="A2:D2"/>
    <mergeCell ref="G2:K2"/>
    <mergeCell ref="A5:K5"/>
    <mergeCell ref="A42:C42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CD672-8E69-4CD0-929C-C2712359F13C}">
  <dimension ref="A1:K59"/>
  <sheetViews>
    <sheetView topLeftCell="A38" workbookViewId="0">
      <selection activeCell="M26" sqref="M26"/>
    </sheetView>
  </sheetViews>
  <sheetFormatPr defaultColWidth="13.75" defaultRowHeight="14.25" x14ac:dyDescent="0.2"/>
  <cols>
    <col min="1" max="1" width="4.75" style="11" bestFit="1" customWidth="1"/>
    <col min="2" max="2" width="8.875" style="11" bestFit="1" customWidth="1"/>
    <col min="3" max="3" width="19.25" customWidth="1"/>
    <col min="4" max="4" width="9.875" bestFit="1" customWidth="1"/>
    <col min="5" max="7" width="5.375" style="11" customWidth="1"/>
    <col min="8" max="8" width="5.375" style="11" bestFit="1" customWidth="1"/>
    <col min="9" max="9" width="7.75" bestFit="1" customWidth="1"/>
    <col min="10" max="10" width="5.375" style="11" bestFit="1" customWidth="1"/>
    <col min="11" max="11" width="9.875" customWidth="1"/>
  </cols>
  <sheetData>
    <row r="1" spans="1:11" ht="16.5" x14ac:dyDescent="0.2">
      <c r="A1" s="30" t="s">
        <v>0</v>
      </c>
      <c r="B1" s="30"/>
      <c r="C1" s="30"/>
      <c r="D1" s="30"/>
      <c r="G1" s="32" t="s">
        <v>2</v>
      </c>
      <c r="H1" s="32"/>
      <c r="I1" s="32"/>
      <c r="J1" s="32"/>
      <c r="K1" s="32"/>
    </row>
    <row r="2" spans="1:11" ht="16.5" x14ac:dyDescent="0.2">
      <c r="A2" s="31" t="s">
        <v>1</v>
      </c>
      <c r="B2" s="31"/>
      <c r="C2" s="31"/>
      <c r="D2" s="31"/>
      <c r="G2" s="32" t="s">
        <v>3</v>
      </c>
      <c r="H2" s="32"/>
      <c r="I2" s="32"/>
      <c r="J2" s="32"/>
      <c r="K2" s="32"/>
    </row>
    <row r="3" spans="1:11" ht="16.5" x14ac:dyDescent="0.2">
      <c r="A3" s="10"/>
    </row>
    <row r="5" spans="1:11" ht="19.5" x14ac:dyDescent="0.2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ht="19.5" x14ac:dyDescent="0.2">
      <c r="A6" s="25" t="s">
        <v>255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ht="19.5" x14ac:dyDescent="0.2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10" spans="1:11" ht="15.75" x14ac:dyDescent="0.2">
      <c r="A10" s="33" t="s">
        <v>6</v>
      </c>
      <c r="B10" s="35" t="s">
        <v>7</v>
      </c>
      <c r="C10" s="35" t="s">
        <v>8</v>
      </c>
      <c r="D10" s="35" t="s">
        <v>9</v>
      </c>
      <c r="E10" s="2" t="s">
        <v>10</v>
      </c>
      <c r="F10" s="2" t="s">
        <v>10</v>
      </c>
      <c r="G10" s="2" t="s">
        <v>10</v>
      </c>
      <c r="H10" s="26" t="s">
        <v>14</v>
      </c>
      <c r="I10" s="27"/>
      <c r="J10" s="26" t="s">
        <v>14</v>
      </c>
      <c r="K10" s="27"/>
    </row>
    <row r="11" spans="1:11" ht="32.25" customHeight="1" x14ac:dyDescent="0.2">
      <c r="A11" s="34"/>
      <c r="B11" s="36"/>
      <c r="C11" s="36"/>
      <c r="D11" s="36"/>
      <c r="E11" s="3" t="s">
        <v>11</v>
      </c>
      <c r="F11" s="3" t="s">
        <v>12</v>
      </c>
      <c r="G11" s="3" t="s">
        <v>13</v>
      </c>
      <c r="H11" s="28" t="s">
        <v>15</v>
      </c>
      <c r="I11" s="29"/>
      <c r="J11" s="28" t="s">
        <v>143</v>
      </c>
      <c r="K11" s="29"/>
    </row>
    <row r="12" spans="1:11" ht="15.75" x14ac:dyDescent="0.2">
      <c r="A12" s="34"/>
      <c r="B12" s="36"/>
      <c r="C12" s="36"/>
      <c r="D12" s="36"/>
      <c r="E12" s="14"/>
      <c r="F12" s="14"/>
      <c r="G12" s="14"/>
      <c r="H12" s="2" t="s">
        <v>10</v>
      </c>
      <c r="I12" s="2" t="s">
        <v>16</v>
      </c>
      <c r="J12" s="2" t="s">
        <v>10</v>
      </c>
      <c r="K12" s="2" t="s">
        <v>16</v>
      </c>
    </row>
    <row r="13" spans="1:11" ht="15" x14ac:dyDescent="0.25">
      <c r="A13" s="12">
        <v>1</v>
      </c>
      <c r="B13" s="13">
        <v>23020178</v>
      </c>
      <c r="C13" s="8" t="s">
        <v>256</v>
      </c>
      <c r="D13" s="8" t="s">
        <v>257</v>
      </c>
      <c r="E13" s="13">
        <v>70</v>
      </c>
      <c r="F13" s="13">
        <v>80</v>
      </c>
      <c r="G13" s="13">
        <v>80</v>
      </c>
      <c r="H13" s="13">
        <v>80</v>
      </c>
      <c r="I13" s="8" t="s">
        <v>18</v>
      </c>
      <c r="J13" s="13">
        <v>80</v>
      </c>
      <c r="K13" s="8" t="s">
        <v>18</v>
      </c>
    </row>
    <row r="14" spans="1:11" ht="15" x14ac:dyDescent="0.25">
      <c r="A14" s="12">
        <v>2</v>
      </c>
      <c r="B14" s="13">
        <v>23020179</v>
      </c>
      <c r="C14" s="8" t="s">
        <v>258</v>
      </c>
      <c r="D14" s="8" t="s">
        <v>259</v>
      </c>
      <c r="E14" s="13">
        <v>77</v>
      </c>
      <c r="F14" s="13">
        <v>77</v>
      </c>
      <c r="G14" s="13">
        <v>77</v>
      </c>
      <c r="H14" s="13">
        <v>77</v>
      </c>
      <c r="I14" s="8" t="s">
        <v>21</v>
      </c>
      <c r="J14" s="13">
        <v>77</v>
      </c>
      <c r="K14" s="8" t="s">
        <v>21</v>
      </c>
    </row>
    <row r="15" spans="1:11" ht="15" x14ac:dyDescent="0.25">
      <c r="A15" s="12">
        <v>3</v>
      </c>
      <c r="B15" s="13">
        <v>23020180</v>
      </c>
      <c r="C15" s="8" t="s">
        <v>260</v>
      </c>
      <c r="D15" s="8" t="s">
        <v>261</v>
      </c>
      <c r="E15" s="13">
        <v>59</v>
      </c>
      <c r="F15" s="13">
        <v>69</v>
      </c>
      <c r="G15" s="13">
        <v>69</v>
      </c>
      <c r="H15" s="13">
        <v>69</v>
      </c>
      <c r="I15" s="8" t="s">
        <v>21</v>
      </c>
      <c r="J15" s="13">
        <v>69</v>
      </c>
      <c r="K15" s="8" t="s">
        <v>21</v>
      </c>
    </row>
    <row r="16" spans="1:11" ht="15" x14ac:dyDescent="0.25">
      <c r="A16" s="12">
        <v>4</v>
      </c>
      <c r="B16" s="13">
        <v>23020181</v>
      </c>
      <c r="C16" s="8" t="s">
        <v>262</v>
      </c>
      <c r="D16" s="8" t="s">
        <v>263</v>
      </c>
      <c r="E16" s="13">
        <v>70</v>
      </c>
      <c r="F16" s="13">
        <v>80</v>
      </c>
      <c r="G16" s="13">
        <v>80</v>
      </c>
      <c r="H16" s="13">
        <v>80</v>
      </c>
      <c r="I16" s="8" t="s">
        <v>18</v>
      </c>
      <c r="J16" s="13">
        <v>80</v>
      </c>
      <c r="K16" s="8" t="s">
        <v>18</v>
      </c>
    </row>
    <row r="17" spans="1:11" ht="15" x14ac:dyDescent="0.25">
      <c r="A17" s="12">
        <v>5</v>
      </c>
      <c r="B17" s="13">
        <v>23020184</v>
      </c>
      <c r="C17" s="8" t="s">
        <v>264</v>
      </c>
      <c r="D17" s="9" t="s">
        <v>265</v>
      </c>
      <c r="E17" s="13"/>
      <c r="F17" s="13"/>
      <c r="G17" s="13"/>
      <c r="H17" s="13"/>
      <c r="I17" s="8" t="s">
        <v>19</v>
      </c>
      <c r="J17" s="13"/>
      <c r="K17" s="8" t="s">
        <v>19</v>
      </c>
    </row>
    <row r="18" spans="1:11" ht="15" x14ac:dyDescent="0.25">
      <c r="A18" s="12">
        <v>6</v>
      </c>
      <c r="B18" s="13">
        <v>23020185</v>
      </c>
      <c r="C18" s="8" t="s">
        <v>266</v>
      </c>
      <c r="D18" s="8" t="s">
        <v>267</v>
      </c>
      <c r="E18" s="13">
        <v>90</v>
      </c>
      <c r="F18" s="13">
        <v>90</v>
      </c>
      <c r="G18" s="13">
        <v>90</v>
      </c>
      <c r="H18" s="13">
        <v>90</v>
      </c>
      <c r="I18" s="8" t="s">
        <v>17</v>
      </c>
      <c r="J18" s="13">
        <v>90</v>
      </c>
      <c r="K18" s="8" t="s">
        <v>17</v>
      </c>
    </row>
    <row r="19" spans="1:11" ht="15" x14ac:dyDescent="0.25">
      <c r="A19" s="12">
        <v>7</v>
      </c>
      <c r="B19" s="13">
        <v>23020186</v>
      </c>
      <c r="C19" s="8" t="s">
        <v>268</v>
      </c>
      <c r="D19" s="9" t="s">
        <v>269</v>
      </c>
      <c r="E19" s="13">
        <v>80</v>
      </c>
      <c r="F19" s="13">
        <v>77</v>
      </c>
      <c r="G19" s="13">
        <v>77</v>
      </c>
      <c r="H19" s="13">
        <v>77</v>
      </c>
      <c r="I19" s="8" t="s">
        <v>21</v>
      </c>
      <c r="J19" s="13">
        <v>77</v>
      </c>
      <c r="K19" s="8" t="s">
        <v>21</v>
      </c>
    </row>
    <row r="20" spans="1:11" ht="15" x14ac:dyDescent="0.25">
      <c r="A20" s="12">
        <v>8</v>
      </c>
      <c r="B20" s="13">
        <v>23020187</v>
      </c>
      <c r="C20" s="8" t="s">
        <v>270</v>
      </c>
      <c r="D20" s="9" t="s">
        <v>271</v>
      </c>
      <c r="E20" s="13">
        <v>70</v>
      </c>
      <c r="F20" s="13">
        <v>77</v>
      </c>
      <c r="G20" s="13">
        <v>77</v>
      </c>
      <c r="H20" s="13">
        <v>77</v>
      </c>
      <c r="I20" s="8" t="s">
        <v>21</v>
      </c>
      <c r="J20" s="13">
        <v>77</v>
      </c>
      <c r="K20" s="8" t="s">
        <v>21</v>
      </c>
    </row>
    <row r="21" spans="1:11" ht="15" x14ac:dyDescent="0.25">
      <c r="A21" s="12">
        <v>9</v>
      </c>
      <c r="B21" s="13">
        <v>23020188</v>
      </c>
      <c r="C21" s="8" t="s">
        <v>272</v>
      </c>
      <c r="D21" s="8" t="s">
        <v>273</v>
      </c>
      <c r="E21" s="13">
        <v>89</v>
      </c>
      <c r="F21" s="13">
        <v>84</v>
      </c>
      <c r="G21" s="13">
        <v>84</v>
      </c>
      <c r="H21" s="13">
        <v>84</v>
      </c>
      <c r="I21" s="8" t="s">
        <v>18</v>
      </c>
      <c r="J21" s="13">
        <v>84</v>
      </c>
      <c r="K21" s="8" t="s">
        <v>18</v>
      </c>
    </row>
    <row r="22" spans="1:11" ht="15" x14ac:dyDescent="0.25">
      <c r="A22" s="12">
        <v>10</v>
      </c>
      <c r="B22" s="13">
        <v>23020189</v>
      </c>
      <c r="C22" s="8" t="s">
        <v>274</v>
      </c>
      <c r="D22" s="8" t="s">
        <v>275</v>
      </c>
      <c r="E22" s="13">
        <v>80</v>
      </c>
      <c r="F22" s="13">
        <v>80</v>
      </c>
      <c r="G22" s="13">
        <v>80</v>
      </c>
      <c r="H22" s="13">
        <v>80</v>
      </c>
      <c r="I22" s="8" t="s">
        <v>18</v>
      </c>
      <c r="J22" s="13">
        <v>80</v>
      </c>
      <c r="K22" s="8" t="s">
        <v>18</v>
      </c>
    </row>
    <row r="23" spans="1:11" ht="15" x14ac:dyDescent="0.25">
      <c r="A23" s="12">
        <v>11</v>
      </c>
      <c r="B23" s="13">
        <v>23020190</v>
      </c>
      <c r="C23" s="8" t="s">
        <v>276</v>
      </c>
      <c r="D23" s="8" t="s">
        <v>277</v>
      </c>
      <c r="E23" s="13">
        <v>80</v>
      </c>
      <c r="F23" s="13">
        <v>77</v>
      </c>
      <c r="G23" s="13">
        <v>77</v>
      </c>
      <c r="H23" s="13">
        <v>77</v>
      </c>
      <c r="I23" s="8" t="s">
        <v>21</v>
      </c>
      <c r="J23" s="13">
        <v>77</v>
      </c>
      <c r="K23" s="8" t="s">
        <v>21</v>
      </c>
    </row>
    <row r="24" spans="1:11" ht="15" x14ac:dyDescent="0.25">
      <c r="A24" s="12">
        <v>12</v>
      </c>
      <c r="B24" s="13">
        <v>23020191</v>
      </c>
      <c r="C24" s="8" t="s">
        <v>278</v>
      </c>
      <c r="D24" s="9" t="s">
        <v>279</v>
      </c>
      <c r="E24" s="13">
        <v>70</v>
      </c>
      <c r="F24" s="13">
        <v>80</v>
      </c>
      <c r="G24" s="13">
        <v>80</v>
      </c>
      <c r="H24" s="13">
        <v>80</v>
      </c>
      <c r="I24" s="8" t="s">
        <v>18</v>
      </c>
      <c r="J24" s="13">
        <v>80</v>
      </c>
      <c r="K24" s="8" t="s">
        <v>18</v>
      </c>
    </row>
    <row r="25" spans="1:11" ht="15" x14ac:dyDescent="0.25">
      <c r="A25" s="12">
        <v>13</v>
      </c>
      <c r="B25" s="13">
        <v>23020194</v>
      </c>
      <c r="C25" s="8" t="s">
        <v>280</v>
      </c>
      <c r="D25" s="8" t="s">
        <v>229</v>
      </c>
      <c r="E25" s="13">
        <v>77</v>
      </c>
      <c r="F25" s="13">
        <v>87</v>
      </c>
      <c r="G25" s="13">
        <v>87</v>
      </c>
      <c r="H25" s="13">
        <v>87</v>
      </c>
      <c r="I25" s="8" t="s">
        <v>18</v>
      </c>
      <c r="J25" s="13">
        <v>87</v>
      </c>
      <c r="K25" s="8" t="s">
        <v>18</v>
      </c>
    </row>
    <row r="26" spans="1:11" ht="15" x14ac:dyDescent="0.25">
      <c r="A26" s="12">
        <v>14</v>
      </c>
      <c r="B26" s="13">
        <v>23020195</v>
      </c>
      <c r="C26" s="8" t="s">
        <v>281</v>
      </c>
      <c r="D26" s="8" t="s">
        <v>282</v>
      </c>
      <c r="E26" s="13">
        <v>70</v>
      </c>
      <c r="F26" s="13">
        <v>75</v>
      </c>
      <c r="G26" s="13">
        <v>75</v>
      </c>
      <c r="H26" s="13">
        <v>75</v>
      </c>
      <c r="I26" s="8" t="s">
        <v>21</v>
      </c>
      <c r="J26" s="13">
        <v>75</v>
      </c>
      <c r="K26" s="8" t="s">
        <v>21</v>
      </c>
    </row>
    <row r="27" spans="1:11" ht="15" x14ac:dyDescent="0.25">
      <c r="A27" s="12">
        <v>15</v>
      </c>
      <c r="B27" s="13">
        <v>23020196</v>
      </c>
      <c r="C27" s="8" t="s">
        <v>283</v>
      </c>
      <c r="D27" s="9" t="s">
        <v>284</v>
      </c>
      <c r="E27" s="13">
        <v>70</v>
      </c>
      <c r="F27" s="13">
        <v>77</v>
      </c>
      <c r="G27" s="13">
        <v>77</v>
      </c>
      <c r="H27" s="13">
        <v>77</v>
      </c>
      <c r="I27" s="8" t="s">
        <v>21</v>
      </c>
      <c r="J27" s="13">
        <v>77</v>
      </c>
      <c r="K27" s="8" t="s">
        <v>21</v>
      </c>
    </row>
    <row r="28" spans="1:11" ht="15" x14ac:dyDescent="0.25">
      <c r="A28" s="12">
        <v>16</v>
      </c>
      <c r="B28" s="13">
        <v>23020198</v>
      </c>
      <c r="C28" s="8" t="s">
        <v>285</v>
      </c>
      <c r="D28" s="9" t="s">
        <v>286</v>
      </c>
      <c r="E28" s="13">
        <v>96</v>
      </c>
      <c r="F28" s="13">
        <v>93</v>
      </c>
      <c r="G28" s="13">
        <v>93</v>
      </c>
      <c r="H28" s="13">
        <v>93</v>
      </c>
      <c r="I28" s="8" t="s">
        <v>17</v>
      </c>
      <c r="J28" s="13">
        <v>93</v>
      </c>
      <c r="K28" s="8" t="s">
        <v>17</v>
      </c>
    </row>
    <row r="29" spans="1:11" ht="15" x14ac:dyDescent="0.25">
      <c r="A29" s="12">
        <v>17</v>
      </c>
      <c r="B29" s="13">
        <v>23020199</v>
      </c>
      <c r="C29" s="8" t="s">
        <v>287</v>
      </c>
      <c r="D29" s="9" t="s">
        <v>288</v>
      </c>
      <c r="E29" s="13">
        <v>72</v>
      </c>
      <c r="F29" s="13">
        <v>79</v>
      </c>
      <c r="G29" s="13">
        <v>79</v>
      </c>
      <c r="H29" s="13">
        <v>79</v>
      </c>
      <c r="I29" s="8" t="s">
        <v>21</v>
      </c>
      <c r="J29" s="13">
        <v>79</v>
      </c>
      <c r="K29" s="8" t="s">
        <v>21</v>
      </c>
    </row>
    <row r="30" spans="1:11" ht="15" x14ac:dyDescent="0.25">
      <c r="A30" s="12">
        <v>18</v>
      </c>
      <c r="B30" s="13">
        <v>23020200</v>
      </c>
      <c r="C30" s="8" t="s">
        <v>289</v>
      </c>
      <c r="D30" s="9" t="s">
        <v>290</v>
      </c>
      <c r="E30" s="13"/>
      <c r="F30" s="13"/>
      <c r="G30" s="13"/>
      <c r="H30" s="13"/>
      <c r="I30" s="8" t="s">
        <v>19</v>
      </c>
      <c r="J30" s="13"/>
      <c r="K30" s="8" t="s">
        <v>19</v>
      </c>
    </row>
    <row r="31" spans="1:11" ht="15" x14ac:dyDescent="0.25">
      <c r="A31" s="12">
        <v>19</v>
      </c>
      <c r="B31" s="13">
        <v>23020206</v>
      </c>
      <c r="C31" s="8" t="s">
        <v>291</v>
      </c>
      <c r="D31" s="8" t="s">
        <v>292</v>
      </c>
      <c r="E31" s="13">
        <v>80</v>
      </c>
      <c r="F31" s="13">
        <v>77</v>
      </c>
      <c r="G31" s="13">
        <v>77</v>
      </c>
      <c r="H31" s="13">
        <v>77</v>
      </c>
      <c r="I31" s="8" t="s">
        <v>21</v>
      </c>
      <c r="J31" s="13">
        <v>77</v>
      </c>
      <c r="K31" s="8" t="s">
        <v>21</v>
      </c>
    </row>
    <row r="32" spans="1:11" ht="15" x14ac:dyDescent="0.25">
      <c r="A32" s="12">
        <v>20</v>
      </c>
      <c r="B32" s="13">
        <v>23020207</v>
      </c>
      <c r="C32" s="8" t="s">
        <v>293</v>
      </c>
      <c r="D32" s="8" t="s">
        <v>294</v>
      </c>
      <c r="E32" s="13">
        <v>88</v>
      </c>
      <c r="F32" s="13">
        <v>85</v>
      </c>
      <c r="G32" s="13">
        <v>85</v>
      </c>
      <c r="H32" s="13">
        <v>85</v>
      </c>
      <c r="I32" s="8" t="s">
        <v>18</v>
      </c>
      <c r="J32" s="13">
        <v>85</v>
      </c>
      <c r="K32" s="8" t="s">
        <v>18</v>
      </c>
    </row>
    <row r="33" spans="1:11" ht="15" x14ac:dyDescent="0.25">
      <c r="A33" s="12">
        <v>21</v>
      </c>
      <c r="B33" s="13">
        <v>23020208</v>
      </c>
      <c r="C33" s="8" t="s">
        <v>295</v>
      </c>
      <c r="D33" s="9" t="s">
        <v>296</v>
      </c>
      <c r="E33" s="13">
        <v>70</v>
      </c>
      <c r="F33" s="13">
        <v>78</v>
      </c>
      <c r="G33" s="13">
        <v>78</v>
      </c>
      <c r="H33" s="13">
        <v>78</v>
      </c>
      <c r="I33" s="8" t="s">
        <v>21</v>
      </c>
      <c r="J33" s="13">
        <v>78</v>
      </c>
      <c r="K33" s="8" t="s">
        <v>21</v>
      </c>
    </row>
    <row r="34" spans="1:11" ht="15" x14ac:dyDescent="0.25">
      <c r="A34" s="12">
        <v>22</v>
      </c>
      <c r="B34" s="13">
        <v>23020210</v>
      </c>
      <c r="C34" s="8" t="s">
        <v>297</v>
      </c>
      <c r="D34" s="8" t="s">
        <v>298</v>
      </c>
      <c r="E34" s="13">
        <v>79</v>
      </c>
      <c r="F34" s="13">
        <v>79</v>
      </c>
      <c r="G34" s="13">
        <v>79</v>
      </c>
      <c r="H34" s="13">
        <v>79</v>
      </c>
      <c r="I34" s="8" t="s">
        <v>21</v>
      </c>
      <c r="J34" s="13">
        <v>79</v>
      </c>
      <c r="K34" s="8" t="s">
        <v>21</v>
      </c>
    </row>
    <row r="35" spans="1:11" ht="15" x14ac:dyDescent="0.25">
      <c r="A35" s="12">
        <v>23</v>
      </c>
      <c r="B35" s="13">
        <v>23020212</v>
      </c>
      <c r="C35" s="8" t="s">
        <v>299</v>
      </c>
      <c r="D35" s="9" t="s">
        <v>300</v>
      </c>
      <c r="E35" s="13">
        <v>94</v>
      </c>
      <c r="F35" s="13">
        <v>94</v>
      </c>
      <c r="G35" s="13">
        <v>94</v>
      </c>
      <c r="H35" s="13">
        <v>94</v>
      </c>
      <c r="I35" s="8" t="s">
        <v>17</v>
      </c>
      <c r="J35" s="13">
        <v>94</v>
      </c>
      <c r="K35" s="8" t="s">
        <v>17</v>
      </c>
    </row>
    <row r="36" spans="1:11" ht="15" x14ac:dyDescent="0.25">
      <c r="A36" s="12">
        <v>24</v>
      </c>
      <c r="B36" s="13">
        <v>23020213</v>
      </c>
      <c r="C36" s="8" t="s">
        <v>301</v>
      </c>
      <c r="D36" s="8" t="s">
        <v>302</v>
      </c>
      <c r="E36" s="13">
        <v>82</v>
      </c>
      <c r="F36" s="13">
        <v>82</v>
      </c>
      <c r="G36" s="13">
        <v>82</v>
      </c>
      <c r="H36" s="13">
        <v>82</v>
      </c>
      <c r="I36" s="8" t="s">
        <v>18</v>
      </c>
      <c r="J36" s="13">
        <v>82</v>
      </c>
      <c r="K36" s="8" t="s">
        <v>18</v>
      </c>
    </row>
    <row r="37" spans="1:11" ht="15" x14ac:dyDescent="0.25">
      <c r="A37" s="12">
        <v>25</v>
      </c>
      <c r="B37" s="13">
        <v>23020214</v>
      </c>
      <c r="C37" s="8" t="s">
        <v>303</v>
      </c>
      <c r="D37" s="8" t="s">
        <v>263</v>
      </c>
      <c r="E37" s="13">
        <v>90</v>
      </c>
      <c r="F37" s="13">
        <v>91</v>
      </c>
      <c r="G37" s="13">
        <v>91</v>
      </c>
      <c r="H37" s="13">
        <v>91</v>
      </c>
      <c r="I37" s="8" t="s">
        <v>17</v>
      </c>
      <c r="J37" s="13">
        <v>91</v>
      </c>
      <c r="K37" s="8" t="s">
        <v>17</v>
      </c>
    </row>
    <row r="38" spans="1:11" ht="15" x14ac:dyDescent="0.25">
      <c r="A38" s="12">
        <v>26</v>
      </c>
      <c r="B38" s="13">
        <v>23020216</v>
      </c>
      <c r="C38" s="8" t="s">
        <v>304</v>
      </c>
      <c r="D38" s="9" t="s">
        <v>305</v>
      </c>
      <c r="E38" s="13">
        <v>92</v>
      </c>
      <c r="F38" s="13">
        <v>92</v>
      </c>
      <c r="G38" s="13">
        <v>92</v>
      </c>
      <c r="H38" s="13">
        <v>92</v>
      </c>
      <c r="I38" s="8" t="s">
        <v>17</v>
      </c>
      <c r="J38" s="13">
        <v>92</v>
      </c>
      <c r="K38" s="8" t="s">
        <v>17</v>
      </c>
    </row>
    <row r="39" spans="1:11" ht="15" x14ac:dyDescent="0.25">
      <c r="A39" s="12">
        <v>27</v>
      </c>
      <c r="B39" s="13">
        <v>23020217</v>
      </c>
      <c r="C39" s="8" t="s">
        <v>306</v>
      </c>
      <c r="D39" s="9" t="s">
        <v>307</v>
      </c>
      <c r="E39" s="13">
        <v>72</v>
      </c>
      <c r="F39" s="13">
        <v>79</v>
      </c>
      <c r="G39" s="13">
        <v>79</v>
      </c>
      <c r="H39" s="13">
        <v>79</v>
      </c>
      <c r="I39" s="8" t="s">
        <v>21</v>
      </c>
      <c r="J39" s="13">
        <v>79</v>
      </c>
      <c r="K39" s="8" t="s">
        <v>21</v>
      </c>
    </row>
    <row r="40" spans="1:11" ht="15" x14ac:dyDescent="0.25">
      <c r="A40" s="12">
        <v>28</v>
      </c>
      <c r="B40" s="13">
        <v>23020218</v>
      </c>
      <c r="C40" s="8" t="s">
        <v>308</v>
      </c>
      <c r="D40" s="8" t="s">
        <v>309</v>
      </c>
      <c r="E40" s="13">
        <v>90</v>
      </c>
      <c r="F40" s="13">
        <v>87</v>
      </c>
      <c r="G40" s="13">
        <v>87</v>
      </c>
      <c r="H40" s="13">
        <v>87</v>
      </c>
      <c r="I40" s="8" t="s">
        <v>18</v>
      </c>
      <c r="J40" s="13">
        <v>87</v>
      </c>
      <c r="K40" s="8" t="s">
        <v>18</v>
      </c>
    </row>
    <row r="41" spans="1:11" ht="15" x14ac:dyDescent="0.25">
      <c r="A41" s="12">
        <v>29</v>
      </c>
      <c r="B41" s="13">
        <v>23020219</v>
      </c>
      <c r="C41" s="8" t="s">
        <v>310</v>
      </c>
      <c r="D41" s="8" t="s">
        <v>311</v>
      </c>
      <c r="E41" s="13">
        <v>77</v>
      </c>
      <c r="F41" s="13">
        <v>77</v>
      </c>
      <c r="G41" s="13">
        <v>77</v>
      </c>
      <c r="H41" s="13">
        <v>77</v>
      </c>
      <c r="I41" s="8" t="s">
        <v>21</v>
      </c>
      <c r="J41" s="13">
        <v>77</v>
      </c>
      <c r="K41" s="8" t="s">
        <v>21</v>
      </c>
    </row>
    <row r="42" spans="1:11" ht="15" x14ac:dyDescent="0.25">
      <c r="A42" s="12">
        <v>30</v>
      </c>
      <c r="B42" s="13">
        <v>23020220</v>
      </c>
      <c r="C42" s="8" t="s">
        <v>312</v>
      </c>
      <c r="D42" s="9" t="s">
        <v>313</v>
      </c>
      <c r="E42" s="13"/>
      <c r="F42" s="13"/>
      <c r="G42" s="13"/>
      <c r="H42" s="13"/>
      <c r="I42" s="8" t="s">
        <v>19</v>
      </c>
      <c r="J42" s="13"/>
      <c r="K42" s="8" t="s">
        <v>19</v>
      </c>
    </row>
    <row r="43" spans="1:11" ht="15" x14ac:dyDescent="0.25">
      <c r="A43" s="12">
        <v>31</v>
      </c>
      <c r="B43" s="13">
        <v>23020221</v>
      </c>
      <c r="C43" s="8" t="s">
        <v>314</v>
      </c>
      <c r="D43" s="8" t="s">
        <v>315</v>
      </c>
      <c r="E43" s="13">
        <v>77</v>
      </c>
      <c r="F43" s="13">
        <v>87</v>
      </c>
      <c r="G43" s="13">
        <v>87</v>
      </c>
      <c r="H43" s="13">
        <v>87</v>
      </c>
      <c r="I43" s="8" t="s">
        <v>18</v>
      </c>
      <c r="J43" s="13">
        <v>87</v>
      </c>
      <c r="K43" s="8" t="s">
        <v>18</v>
      </c>
    </row>
    <row r="44" spans="1:11" ht="15" x14ac:dyDescent="0.25">
      <c r="A44" s="12">
        <v>32</v>
      </c>
      <c r="B44" s="13">
        <v>23020222</v>
      </c>
      <c r="C44" s="8" t="s">
        <v>316</v>
      </c>
      <c r="D44" s="8" t="s">
        <v>317</v>
      </c>
      <c r="E44" s="13">
        <v>88</v>
      </c>
      <c r="F44" s="13">
        <v>83</v>
      </c>
      <c r="G44" s="13">
        <v>83</v>
      </c>
      <c r="H44" s="13">
        <v>83</v>
      </c>
      <c r="I44" s="8" t="s">
        <v>18</v>
      </c>
      <c r="J44" s="13">
        <v>83</v>
      </c>
      <c r="K44" s="8" t="s">
        <v>18</v>
      </c>
    </row>
    <row r="45" spans="1:11" ht="15" x14ac:dyDescent="0.25">
      <c r="A45" s="12">
        <v>33</v>
      </c>
      <c r="B45" s="13">
        <v>23020223</v>
      </c>
      <c r="C45" s="8" t="s">
        <v>318</v>
      </c>
      <c r="D45" s="8" t="s">
        <v>319</v>
      </c>
      <c r="E45" s="13">
        <v>70</v>
      </c>
      <c r="F45" s="13">
        <v>77</v>
      </c>
      <c r="G45" s="13">
        <v>77</v>
      </c>
      <c r="H45" s="13">
        <v>77</v>
      </c>
      <c r="I45" s="8" t="s">
        <v>21</v>
      </c>
      <c r="J45" s="13">
        <v>77</v>
      </c>
      <c r="K45" s="8" t="s">
        <v>21</v>
      </c>
    </row>
    <row r="46" spans="1:11" ht="15" x14ac:dyDescent="0.25">
      <c r="A46" s="12">
        <v>34</v>
      </c>
      <c r="B46" s="13">
        <v>23020224</v>
      </c>
      <c r="C46" s="8" t="s">
        <v>320</v>
      </c>
      <c r="D46" s="8" t="s">
        <v>298</v>
      </c>
      <c r="E46" s="13">
        <v>92</v>
      </c>
      <c r="F46" s="13">
        <v>92</v>
      </c>
      <c r="G46" s="13">
        <v>92</v>
      </c>
      <c r="H46" s="13">
        <v>92</v>
      </c>
      <c r="I46" s="8" t="s">
        <v>17</v>
      </c>
      <c r="J46" s="13">
        <v>92</v>
      </c>
      <c r="K46" s="8" t="s">
        <v>17</v>
      </c>
    </row>
    <row r="47" spans="1:11" ht="15" x14ac:dyDescent="0.25">
      <c r="A47" s="12">
        <v>35</v>
      </c>
      <c r="B47" s="13">
        <v>23020225</v>
      </c>
      <c r="C47" s="8" t="s">
        <v>321</v>
      </c>
      <c r="D47" s="8" t="s">
        <v>322</v>
      </c>
      <c r="E47" s="13">
        <v>95</v>
      </c>
      <c r="F47" s="13">
        <v>95</v>
      </c>
      <c r="G47" s="13">
        <v>95</v>
      </c>
      <c r="H47" s="13">
        <v>95</v>
      </c>
      <c r="I47" s="8" t="s">
        <v>17</v>
      </c>
      <c r="J47" s="13">
        <v>95</v>
      </c>
      <c r="K47" s="8" t="s">
        <v>17</v>
      </c>
    </row>
    <row r="48" spans="1:11" ht="15" x14ac:dyDescent="0.25">
      <c r="A48" s="12">
        <v>36</v>
      </c>
      <c r="B48" s="13">
        <v>23020226</v>
      </c>
      <c r="C48" s="8" t="s">
        <v>323</v>
      </c>
      <c r="D48" s="9" t="s">
        <v>324</v>
      </c>
      <c r="E48" s="13">
        <v>63</v>
      </c>
      <c r="F48" s="13">
        <v>77</v>
      </c>
      <c r="G48" s="13">
        <v>77</v>
      </c>
      <c r="H48" s="13">
        <v>77</v>
      </c>
      <c r="I48" s="8" t="s">
        <v>21</v>
      </c>
      <c r="J48" s="13">
        <v>77</v>
      </c>
      <c r="K48" s="8" t="s">
        <v>21</v>
      </c>
    </row>
    <row r="49" spans="1:11" ht="15" x14ac:dyDescent="0.25">
      <c r="A49" s="12">
        <v>37</v>
      </c>
      <c r="B49" s="13">
        <v>23020228</v>
      </c>
      <c r="C49" s="8" t="s">
        <v>325</v>
      </c>
      <c r="D49" s="8" t="s">
        <v>326</v>
      </c>
      <c r="E49" s="13">
        <v>80</v>
      </c>
      <c r="F49" s="13">
        <v>77</v>
      </c>
      <c r="G49" s="13">
        <v>77</v>
      </c>
      <c r="H49" s="13">
        <v>77</v>
      </c>
      <c r="I49" s="8" t="s">
        <v>21</v>
      </c>
      <c r="J49" s="13">
        <v>77</v>
      </c>
      <c r="K49" s="8" t="s">
        <v>21</v>
      </c>
    </row>
    <row r="50" spans="1:11" ht="15" x14ac:dyDescent="0.25">
      <c r="A50" s="12">
        <v>38</v>
      </c>
      <c r="B50" s="13">
        <v>23020229</v>
      </c>
      <c r="C50" s="8" t="s">
        <v>327</v>
      </c>
      <c r="D50" s="8" t="s">
        <v>328</v>
      </c>
      <c r="E50" s="13">
        <v>85</v>
      </c>
      <c r="F50" s="13">
        <v>80</v>
      </c>
      <c r="G50" s="13">
        <v>80</v>
      </c>
      <c r="H50" s="13">
        <v>80</v>
      </c>
      <c r="I50" s="8" t="s">
        <v>18</v>
      </c>
      <c r="J50" s="13">
        <v>80</v>
      </c>
      <c r="K50" s="8" t="s">
        <v>18</v>
      </c>
    </row>
    <row r="51" spans="1:11" ht="15" x14ac:dyDescent="0.25">
      <c r="A51" s="12">
        <v>39</v>
      </c>
      <c r="B51" s="13">
        <v>23020230</v>
      </c>
      <c r="C51" s="8" t="s">
        <v>329</v>
      </c>
      <c r="D51" s="8" t="s">
        <v>330</v>
      </c>
      <c r="E51" s="13">
        <v>84</v>
      </c>
      <c r="F51" s="13">
        <v>81</v>
      </c>
      <c r="G51" s="13">
        <v>81</v>
      </c>
      <c r="H51" s="13">
        <v>81</v>
      </c>
      <c r="I51" s="8" t="s">
        <v>18</v>
      </c>
      <c r="J51" s="13">
        <v>81</v>
      </c>
      <c r="K51" s="8" t="s">
        <v>18</v>
      </c>
    </row>
    <row r="52" spans="1:11" ht="15" x14ac:dyDescent="0.25">
      <c r="A52" s="12">
        <v>40</v>
      </c>
      <c r="B52" s="13">
        <v>23020231</v>
      </c>
      <c r="C52" s="8" t="s">
        <v>331</v>
      </c>
      <c r="D52" s="9" t="s">
        <v>286</v>
      </c>
      <c r="E52" s="13">
        <v>92</v>
      </c>
      <c r="F52" s="13">
        <v>92</v>
      </c>
      <c r="G52" s="13">
        <v>92</v>
      </c>
      <c r="H52" s="13">
        <v>92</v>
      </c>
      <c r="I52" s="8" t="s">
        <v>17</v>
      </c>
      <c r="J52" s="13">
        <v>92</v>
      </c>
      <c r="K52" s="8" t="s">
        <v>17</v>
      </c>
    </row>
    <row r="53" spans="1:11" ht="15" x14ac:dyDescent="0.25">
      <c r="A53" s="12">
        <v>41</v>
      </c>
      <c r="B53" s="13">
        <v>23020232</v>
      </c>
      <c r="C53" s="8" t="s">
        <v>332</v>
      </c>
      <c r="D53" s="8" t="s">
        <v>333</v>
      </c>
      <c r="E53" s="13">
        <v>80</v>
      </c>
      <c r="F53" s="13">
        <v>77</v>
      </c>
      <c r="G53" s="13">
        <v>77</v>
      </c>
      <c r="H53" s="13">
        <v>77</v>
      </c>
      <c r="I53" s="8" t="s">
        <v>21</v>
      </c>
      <c r="J53" s="13">
        <v>77</v>
      </c>
      <c r="K53" s="8" t="s">
        <v>21</v>
      </c>
    </row>
    <row r="54" spans="1:11" ht="15" x14ac:dyDescent="0.25">
      <c r="A54" s="12">
        <v>42</v>
      </c>
      <c r="B54" s="13">
        <v>23020233</v>
      </c>
      <c r="C54" s="8" t="s">
        <v>334</v>
      </c>
      <c r="D54" s="9" t="s">
        <v>335</v>
      </c>
      <c r="E54" s="13">
        <v>80</v>
      </c>
      <c r="F54" s="13">
        <v>80</v>
      </c>
      <c r="G54" s="13">
        <v>80</v>
      </c>
      <c r="H54" s="13">
        <v>80</v>
      </c>
      <c r="I54" s="8" t="s">
        <v>18</v>
      </c>
      <c r="J54" s="13">
        <v>80</v>
      </c>
      <c r="K54" s="8" t="s">
        <v>18</v>
      </c>
    </row>
    <row r="55" spans="1:11" ht="15" x14ac:dyDescent="0.25">
      <c r="A55" s="12">
        <v>43</v>
      </c>
      <c r="B55" s="13">
        <v>23020234</v>
      </c>
      <c r="C55" s="8" t="s">
        <v>336</v>
      </c>
      <c r="D55" s="8" t="s">
        <v>337</v>
      </c>
      <c r="E55" s="13">
        <v>100</v>
      </c>
      <c r="F55" s="13">
        <v>100</v>
      </c>
      <c r="G55" s="13">
        <v>100</v>
      </c>
      <c r="H55" s="13">
        <v>100</v>
      </c>
      <c r="I55" s="8" t="s">
        <v>17</v>
      </c>
      <c r="J55" s="13">
        <v>100</v>
      </c>
      <c r="K55" s="8" t="s">
        <v>17</v>
      </c>
    </row>
    <row r="56" spans="1:11" ht="15" x14ac:dyDescent="0.25">
      <c r="A56" s="12">
        <v>44</v>
      </c>
      <c r="B56" s="13">
        <v>23020235</v>
      </c>
      <c r="C56" s="8" t="s">
        <v>338</v>
      </c>
      <c r="D56" s="9" t="s">
        <v>339</v>
      </c>
      <c r="E56" s="13">
        <v>79</v>
      </c>
      <c r="F56" s="13">
        <v>79</v>
      </c>
      <c r="G56" s="13">
        <v>79</v>
      </c>
      <c r="H56" s="13">
        <v>79</v>
      </c>
      <c r="I56" s="8" t="s">
        <v>21</v>
      </c>
      <c r="J56" s="13">
        <v>79</v>
      </c>
      <c r="K56" s="8" t="s">
        <v>21</v>
      </c>
    </row>
    <row r="57" spans="1:11" ht="15" x14ac:dyDescent="0.25">
      <c r="A57" s="12">
        <v>45</v>
      </c>
      <c r="B57" s="13">
        <v>23020236</v>
      </c>
      <c r="C57" s="8" t="s">
        <v>340</v>
      </c>
      <c r="D57" s="9" t="s">
        <v>341</v>
      </c>
      <c r="E57" s="13">
        <v>92</v>
      </c>
      <c r="F57" s="13">
        <v>92</v>
      </c>
      <c r="G57" s="13">
        <v>92</v>
      </c>
      <c r="H57" s="13">
        <v>92</v>
      </c>
      <c r="I57" s="8" t="s">
        <v>17</v>
      </c>
      <c r="J57" s="13">
        <v>92</v>
      </c>
      <c r="K57" s="8" t="s">
        <v>17</v>
      </c>
    </row>
    <row r="59" spans="1:11" ht="16.5" x14ac:dyDescent="0.2">
      <c r="A59" s="24" t="s">
        <v>346</v>
      </c>
      <c r="B59" s="24"/>
      <c r="C59" s="24"/>
    </row>
  </sheetData>
  <mergeCells count="16">
    <mergeCell ref="A59:C59"/>
    <mergeCell ref="A6:K6"/>
    <mergeCell ref="A1:D1"/>
    <mergeCell ref="G1:K1"/>
    <mergeCell ref="A2:D2"/>
    <mergeCell ref="G2:K2"/>
    <mergeCell ref="A5:K5"/>
    <mergeCell ref="H10:I10"/>
    <mergeCell ref="H11:I11"/>
    <mergeCell ref="J10:K10"/>
    <mergeCell ref="J11:K11"/>
    <mergeCell ref="A7:K7"/>
    <mergeCell ref="A10:A12"/>
    <mergeCell ref="B10:B12"/>
    <mergeCell ref="C10:C12"/>
    <mergeCell ref="D10:D1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87CB9-0FE4-48B3-884A-6ADEA7D7B827}">
  <dimension ref="A1:O15"/>
  <sheetViews>
    <sheetView tabSelected="1" workbookViewId="0">
      <selection activeCell="P8" sqref="P8"/>
    </sheetView>
  </sheetViews>
  <sheetFormatPr defaultColWidth="32" defaultRowHeight="14.25" x14ac:dyDescent="0.2"/>
  <cols>
    <col min="1" max="1" width="4.75" bestFit="1" customWidth="1"/>
    <col min="2" max="2" width="20" customWidth="1"/>
    <col min="3" max="3" width="5.875" customWidth="1"/>
    <col min="4" max="4" width="8.375" bestFit="1" customWidth="1"/>
    <col min="5" max="5" width="6" bestFit="1" customWidth="1"/>
    <col min="6" max="6" width="8.375" bestFit="1" customWidth="1"/>
    <col min="7" max="7" width="6" bestFit="1" customWidth="1"/>
    <col min="8" max="8" width="8.375" bestFit="1" customWidth="1"/>
    <col min="9" max="9" width="6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6.375" bestFit="1" customWidth="1"/>
  </cols>
  <sheetData>
    <row r="1" spans="1:15" s="5" customFormat="1" ht="15" x14ac:dyDescent="0.25">
      <c r="A1" s="39" t="s">
        <v>0</v>
      </c>
      <c r="B1" s="39"/>
      <c r="C1" s="39"/>
      <c r="D1" s="39"/>
      <c r="E1" s="39"/>
      <c r="F1" s="39"/>
      <c r="I1" s="40" t="s">
        <v>2</v>
      </c>
      <c r="J1" s="40"/>
      <c r="K1" s="40"/>
      <c r="L1" s="40"/>
      <c r="M1" s="40"/>
      <c r="N1" s="40"/>
      <c r="O1" s="40"/>
    </row>
    <row r="2" spans="1:15" s="5" customFormat="1" ht="15" x14ac:dyDescent="0.25">
      <c r="A2" s="40" t="s">
        <v>1</v>
      </c>
      <c r="B2" s="40"/>
      <c r="C2" s="40"/>
      <c r="D2" s="40"/>
      <c r="E2" s="40"/>
      <c r="F2" s="40"/>
      <c r="I2" s="40" t="s">
        <v>3</v>
      </c>
      <c r="J2" s="40"/>
      <c r="K2" s="40"/>
      <c r="L2" s="40"/>
      <c r="M2" s="40"/>
      <c r="N2" s="40"/>
      <c r="O2" s="40"/>
    </row>
    <row r="3" spans="1:15" s="5" customFormat="1" ht="15" x14ac:dyDescent="0.25"/>
    <row r="4" spans="1:15" s="5" customFormat="1" ht="48.75" customHeight="1" x14ac:dyDescent="0.3">
      <c r="B4" s="41" t="s">
        <v>351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8" spans="1:15" s="5" customFormat="1" ht="15.75" x14ac:dyDescent="0.25">
      <c r="A8" s="42" t="s">
        <v>6</v>
      </c>
      <c r="B8" s="45" t="s">
        <v>136</v>
      </c>
      <c r="C8" s="45" t="s">
        <v>137</v>
      </c>
      <c r="D8" s="48" t="s">
        <v>138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50"/>
    </row>
    <row r="9" spans="1:15" s="5" customFormat="1" ht="15.75" x14ac:dyDescent="0.25">
      <c r="A9" s="43"/>
      <c r="B9" s="46"/>
      <c r="C9" s="46"/>
      <c r="D9" s="48" t="s">
        <v>17</v>
      </c>
      <c r="E9" s="50"/>
      <c r="F9" s="48" t="s">
        <v>18</v>
      </c>
      <c r="G9" s="50"/>
      <c r="H9" s="48" t="s">
        <v>21</v>
      </c>
      <c r="I9" s="50"/>
      <c r="J9" s="48" t="s">
        <v>61</v>
      </c>
      <c r="K9" s="50"/>
      <c r="L9" s="48" t="s">
        <v>139</v>
      </c>
      <c r="M9" s="50"/>
      <c r="N9" s="48" t="s">
        <v>19</v>
      </c>
      <c r="O9" s="50"/>
    </row>
    <row r="10" spans="1:15" s="5" customFormat="1" ht="15.75" x14ac:dyDescent="0.25">
      <c r="A10" s="44"/>
      <c r="B10" s="47"/>
      <c r="C10" s="47"/>
      <c r="D10" s="6" t="s">
        <v>140</v>
      </c>
      <c r="E10" s="6" t="s">
        <v>141</v>
      </c>
      <c r="F10" s="6" t="s">
        <v>140</v>
      </c>
      <c r="G10" s="6" t="s">
        <v>141</v>
      </c>
      <c r="H10" s="6" t="s">
        <v>140</v>
      </c>
      <c r="I10" s="6" t="s">
        <v>141</v>
      </c>
      <c r="J10" s="6" t="s">
        <v>140</v>
      </c>
      <c r="K10" s="6" t="s">
        <v>141</v>
      </c>
      <c r="L10" s="6" t="s">
        <v>140</v>
      </c>
      <c r="M10" s="6" t="s">
        <v>141</v>
      </c>
      <c r="N10" s="6" t="s">
        <v>140</v>
      </c>
      <c r="O10" s="6" t="s">
        <v>141</v>
      </c>
    </row>
    <row r="11" spans="1:15" s="21" customFormat="1" ht="15.75" x14ac:dyDescent="0.25">
      <c r="A11" s="16">
        <v>1</v>
      </c>
      <c r="B11" s="17" t="s">
        <v>347</v>
      </c>
      <c r="C11" s="18">
        <f>K65GAT!$A$53</f>
        <v>41</v>
      </c>
      <c r="D11" s="16">
        <f>COUNTIF(K65GAT!K$13:K$53,"Xuất sắc")</f>
        <v>9</v>
      </c>
      <c r="E11" s="19">
        <f t="shared" ref="E11:E15" si="0">D11/C11</f>
        <v>0.21951219512195122</v>
      </c>
      <c r="F11" s="16">
        <f>COUNTIF(K65GAT!K$13:K$53,"Tốt")</f>
        <v>18</v>
      </c>
      <c r="G11" s="19">
        <f t="shared" ref="G11:G15" si="1">F11/C11</f>
        <v>0.43902439024390244</v>
      </c>
      <c r="H11" s="16">
        <f>COUNTIF(K65GAT!K$13:K$53,"Khá")</f>
        <v>7</v>
      </c>
      <c r="I11" s="19">
        <f t="shared" ref="I11:I15" si="2">H11/C11</f>
        <v>0.17073170731707318</v>
      </c>
      <c r="J11" s="16">
        <f>COUNTIF(K65GAT!K$13:K$53,"Trung bình")</f>
        <v>0</v>
      </c>
      <c r="K11" s="20">
        <f t="shared" ref="K11:K15" si="3">J11/C11</f>
        <v>0</v>
      </c>
      <c r="L11" s="16">
        <f>COUNTIF(K65GAT!K$13:K$53,"Yếu")</f>
        <v>0</v>
      </c>
      <c r="M11" s="20">
        <f t="shared" ref="M11:M15" si="4">L11/C11</f>
        <v>0</v>
      </c>
      <c r="N11" s="16">
        <f>COUNTIF(K65GAT!K$13:K$53,"Kém")</f>
        <v>7</v>
      </c>
      <c r="O11" s="20">
        <f t="shared" ref="O11:O15" si="5">N11/C11</f>
        <v>0.17073170731707318</v>
      </c>
    </row>
    <row r="12" spans="1:15" s="21" customFormat="1" ht="15.75" x14ac:dyDescent="0.25">
      <c r="A12" s="16">
        <v>2</v>
      </c>
      <c r="B12" s="17" t="s">
        <v>348</v>
      </c>
      <c r="C12" s="18">
        <f>K66GAT!$A$60</f>
        <v>48</v>
      </c>
      <c r="D12" s="16">
        <f>COUNTIF(K66GAT!K$13:K$60,"Xuất sắc")</f>
        <v>10</v>
      </c>
      <c r="E12" s="19">
        <f t="shared" si="0"/>
        <v>0.20833333333333334</v>
      </c>
      <c r="F12" s="16">
        <f>COUNTIF(K65GAT!K$13:K$53,"Tốt")</f>
        <v>18</v>
      </c>
      <c r="G12" s="19">
        <f t="shared" si="1"/>
        <v>0.375</v>
      </c>
      <c r="H12" s="16">
        <f>COUNTIF(K66GAT!K$13:K$60,"Khá")</f>
        <v>11</v>
      </c>
      <c r="I12" s="19">
        <f t="shared" si="2"/>
        <v>0.22916666666666666</v>
      </c>
      <c r="J12" s="16">
        <f>COUNTIF(K66GAT!K$13:K$60,"Trung bình")</f>
        <v>0</v>
      </c>
      <c r="K12" s="20">
        <f t="shared" si="3"/>
        <v>0</v>
      </c>
      <c r="L12" s="16">
        <f>COUNTIF(K66GAT!K$13:K$60,"yếu")</f>
        <v>0</v>
      </c>
      <c r="M12" s="20">
        <f t="shared" si="4"/>
        <v>0</v>
      </c>
      <c r="N12" s="16">
        <f>COUNTIF(K66GAT!K$13:K$60,"kém")</f>
        <v>1</v>
      </c>
      <c r="O12" s="20">
        <f t="shared" si="5"/>
        <v>2.0833333333333332E-2</v>
      </c>
    </row>
    <row r="13" spans="1:15" s="21" customFormat="1" ht="15.75" x14ac:dyDescent="0.25">
      <c r="A13" s="16">
        <v>3</v>
      </c>
      <c r="B13" s="17" t="s">
        <v>349</v>
      </c>
      <c r="C13" s="18">
        <f>K67GAT!$A$40</f>
        <v>28</v>
      </c>
      <c r="D13" s="16">
        <f>COUNTIF(K67GAT!K$13:K$40,"Xuất sắc")</f>
        <v>10</v>
      </c>
      <c r="E13" s="19">
        <f t="shared" si="0"/>
        <v>0.35714285714285715</v>
      </c>
      <c r="F13" s="16">
        <f>COUNTIF(K67GAT!K$13:K$40,"Tốt")</f>
        <v>11</v>
      </c>
      <c r="G13" s="19">
        <f t="shared" si="1"/>
        <v>0.39285714285714285</v>
      </c>
      <c r="H13" s="16">
        <f>COUNTIF(K67GAT!K$13:K$40,"Khá")</f>
        <v>6</v>
      </c>
      <c r="I13" s="19">
        <f t="shared" si="2"/>
        <v>0.21428571428571427</v>
      </c>
      <c r="J13" s="16">
        <f>COUNTIF(K67GAT!K$13:K$40,"Trung bình")</f>
        <v>0</v>
      </c>
      <c r="K13" s="20">
        <f t="shared" si="3"/>
        <v>0</v>
      </c>
      <c r="L13" s="16">
        <f>COUNTIF(K67GAT!K$13:K$40,"yếu")</f>
        <v>0</v>
      </c>
      <c r="M13" s="20">
        <f t="shared" si="4"/>
        <v>0</v>
      </c>
      <c r="N13" s="16">
        <f>COUNTIF(K67GAT!K$13:K$40,"kém")</f>
        <v>1</v>
      </c>
      <c r="O13" s="20">
        <f t="shared" si="5"/>
        <v>3.5714285714285712E-2</v>
      </c>
    </row>
    <row r="14" spans="1:15" s="21" customFormat="1" ht="15.75" x14ac:dyDescent="0.25">
      <c r="A14" s="16">
        <v>4</v>
      </c>
      <c r="B14" s="17" t="s">
        <v>350</v>
      </c>
      <c r="C14" s="18">
        <f>K68GAT!$A$57</f>
        <v>45</v>
      </c>
      <c r="D14" s="16">
        <f>COUNTIF(K68GAT!K$13:K$57,"Xuất sắc")</f>
        <v>10</v>
      </c>
      <c r="E14" s="19">
        <f t="shared" si="0"/>
        <v>0.22222222222222221</v>
      </c>
      <c r="F14" s="16">
        <f>COUNTIF(K68GAT!K$13:K$57,"Tốt")</f>
        <v>14</v>
      </c>
      <c r="G14" s="19">
        <f t="shared" si="1"/>
        <v>0.31111111111111112</v>
      </c>
      <c r="H14" s="16">
        <f>COUNTIF(K68GAT!K$13:K$57,"Khá")</f>
        <v>18</v>
      </c>
      <c r="I14" s="19">
        <f t="shared" si="2"/>
        <v>0.4</v>
      </c>
      <c r="J14" s="16">
        <f>COUNTIF(K68GAT!K$13:K$57,"Trung bình")</f>
        <v>0</v>
      </c>
      <c r="K14" s="20">
        <f t="shared" si="3"/>
        <v>0</v>
      </c>
      <c r="L14" s="16">
        <f>COUNTIF(K68GAT!K$13:K$57,"yếu")</f>
        <v>0</v>
      </c>
      <c r="M14" s="20">
        <f t="shared" si="4"/>
        <v>0</v>
      </c>
      <c r="N14" s="16">
        <f>COUNTIF(K68GAT!K$13:K$57,"kém")</f>
        <v>3</v>
      </c>
      <c r="O14" s="20">
        <f t="shared" si="5"/>
        <v>6.6666666666666666E-2</v>
      </c>
    </row>
    <row r="15" spans="1:15" s="23" customFormat="1" ht="15.75" x14ac:dyDescent="0.2">
      <c r="A15" s="37" t="s">
        <v>142</v>
      </c>
      <c r="B15" s="38"/>
      <c r="C15" s="18">
        <f t="shared" ref="C15" si="6">SUM(D15,F15,H15,J15,L15,N15)</f>
        <v>154</v>
      </c>
      <c r="D15" s="22">
        <f>SUM(D11:D14)</f>
        <v>39</v>
      </c>
      <c r="E15" s="19">
        <f t="shared" si="0"/>
        <v>0.25324675324675322</v>
      </c>
      <c r="F15" s="22">
        <f>SUM(F11:F14)</f>
        <v>61</v>
      </c>
      <c r="G15" s="19">
        <f t="shared" si="1"/>
        <v>0.39610389610389612</v>
      </c>
      <c r="H15" s="22">
        <f>SUM(H11:H14)</f>
        <v>42</v>
      </c>
      <c r="I15" s="19">
        <f t="shared" si="2"/>
        <v>0.27272727272727271</v>
      </c>
      <c r="J15" s="22">
        <f>SUM(J11:J14)</f>
        <v>0</v>
      </c>
      <c r="K15" s="20">
        <f t="shared" si="3"/>
        <v>0</v>
      </c>
      <c r="L15" s="22">
        <f>SUM(L11:L14)</f>
        <v>0</v>
      </c>
      <c r="M15" s="20">
        <f t="shared" si="4"/>
        <v>0</v>
      </c>
      <c r="N15" s="22">
        <f>SUM(N11:N14)</f>
        <v>12</v>
      </c>
      <c r="O15" s="20">
        <f t="shared" si="5"/>
        <v>7.792207792207792E-2</v>
      </c>
    </row>
  </sheetData>
  <mergeCells count="16">
    <mergeCell ref="A15:B15"/>
    <mergeCell ref="A1:F1"/>
    <mergeCell ref="I1:O1"/>
    <mergeCell ref="A2:F2"/>
    <mergeCell ref="I2:O2"/>
    <mergeCell ref="B4:O4"/>
    <mergeCell ref="A8:A10"/>
    <mergeCell ref="B8:B10"/>
    <mergeCell ref="C8:C10"/>
    <mergeCell ref="D8:O8"/>
    <mergeCell ref="D9:E9"/>
    <mergeCell ref="F9:G9"/>
    <mergeCell ref="H9:I9"/>
    <mergeCell ref="J9:K9"/>
    <mergeCell ref="L9:M9"/>
    <mergeCell ref="N9:O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K65GAT</vt:lpstr>
      <vt:lpstr>K66GAT</vt:lpstr>
      <vt:lpstr>K67GAT</vt:lpstr>
      <vt:lpstr>K68GAT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2024-10-29T02:31:24Z</dcterms:modified>
</cp:coreProperties>
</file>