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ropbox\CTSV\CTSV\điểm rèn luyện\ĐRL 2020-2021\ĐRL 2020-2021\HKII 20-21\các lớp k62 kỹ sư,k63,64,65\kiểm tra\"/>
    </mc:Choice>
  </mc:AlternateContent>
  <xr:revisionPtr revIDLastSave="0" documentId="13_ncr:1_{DD6CA80D-4EC1-4E3A-87F3-647BC5EB22F4}" xr6:coauthVersionLast="47" xr6:coauthVersionMax="47" xr10:uidLastSave="{00000000-0000-0000-0000-000000000000}"/>
  <bookViews>
    <workbookView xWindow="-120" yWindow="-120" windowWidth="24240" windowHeight="13140" tabRatio="666" xr2:uid="{00000000-000D-0000-FFFF-FFFF00000000}"/>
  </bookViews>
  <sheets>
    <sheet name="62N" sheetId="62" r:id="rId1"/>
    <sheet name="63CA-CLC1" sheetId="61" r:id="rId2"/>
    <sheet name="63CA-CLC2" sheetId="63" r:id="rId3"/>
    <sheet name="63CA-CLC3" sheetId="64" r:id="rId4"/>
    <sheet name="63CB" sheetId="65" r:id="rId5"/>
    <sheet name="63CC" sheetId="66" r:id="rId6"/>
    <sheet name="63CD" sheetId="68" r:id="rId7"/>
    <sheet name="63CLC" sheetId="67" r:id="rId8"/>
    <sheet name="63CE" sheetId="69" r:id="rId9"/>
    <sheet name="63J" sheetId="70" r:id="rId10"/>
    <sheet name="63N" sheetId="71" r:id="rId11"/>
    <sheet name="63T" sheetId="72" r:id="rId12"/>
    <sheet name="64CA-CLC1" sheetId="74" r:id="rId13"/>
    <sheet name="64CA-CLC2" sheetId="75" r:id="rId14"/>
    <sheet name="64CA-CLC3" sheetId="76" r:id="rId15"/>
    <sheet name="64CA-CLC4" sheetId="77" r:id="rId16"/>
    <sheet name="64T-CLC" sheetId="83" r:id="rId17"/>
    <sheet name="64CB" sheetId="78" r:id="rId18"/>
    <sheet name="64CC" sheetId="79" r:id="rId19"/>
    <sheet name="64CLC" sheetId="80" r:id="rId20"/>
    <sheet name="64CD" sheetId="81" r:id="rId21"/>
    <sheet name="64CE" sheetId="82" r:id="rId22"/>
    <sheet name="64CF" sheetId="86" r:id="rId23"/>
    <sheet name="64J" sheetId="85" r:id="rId24"/>
    <sheet name="64N" sheetId="84" r:id="rId25"/>
    <sheet name="65CA CLC1" sheetId="1" r:id="rId26"/>
    <sheet name="65CA CLC2" sheetId="92" r:id="rId27"/>
    <sheet name="65CA CLC3" sheetId="87" r:id="rId28"/>
    <sheet name="65CB" sheetId="4" r:id="rId29"/>
    <sheet name="65CC" sheetId="5" r:id="rId30"/>
    <sheet name="65CD" sheetId="6" r:id="rId31"/>
    <sheet name="65CLC" sheetId="3" r:id="rId32"/>
    <sheet name="65J" sheetId="89" r:id="rId33"/>
    <sheet name="65N-CLC" sheetId="90" r:id="rId34"/>
    <sheet name="65T-CLC" sheetId="91" r:id="rId35"/>
    <sheet name="Tổng hợp" sheetId="31" r:id="rId36"/>
  </sheets>
  <externalReferences>
    <externalReference r:id="rId37"/>
    <externalReference r:id="rId38"/>
  </externalReferences>
  <definedNames>
    <definedName name="_xlnm._FilterDatabase" localSheetId="1" hidden="1">'63CA-CLC1'!$A$13:$P$58</definedName>
    <definedName name="_xlnm._FilterDatabase" localSheetId="2" hidden="1">'63CA-CLC2'!$A$13:$N$59</definedName>
    <definedName name="_xlnm._FilterDatabase" localSheetId="3" hidden="1">'63CA-CLC3'!$A$12:$N$66</definedName>
    <definedName name="_xlnm._FilterDatabase" localSheetId="4" hidden="1">'63CB'!$A$13:$N$60</definedName>
    <definedName name="_xlnm._FilterDatabase" localSheetId="5" hidden="1">'63CC'!$A$13:$N$59</definedName>
    <definedName name="_xlnm._FilterDatabase" localSheetId="6" hidden="1">'63CD'!$A$13:$N$59</definedName>
    <definedName name="_xlnm._FilterDatabase" localSheetId="8" hidden="1">'63CE'!$A$13:$N$13</definedName>
    <definedName name="_xlnm._FilterDatabase" localSheetId="7" hidden="1">'63CLC'!$A$13:$N$13</definedName>
    <definedName name="_xlnm._FilterDatabase" localSheetId="10" hidden="1">'63N'!$A$13:$N$68</definedName>
    <definedName name="_xlnm._FilterDatabase" localSheetId="11" hidden="1">'63T'!$A$13:$N$67</definedName>
    <definedName name="_xlnm._FilterDatabase" localSheetId="12" hidden="1">'64CA-CLC1'!$A$13:$N$52</definedName>
    <definedName name="_xlnm._FilterDatabase" localSheetId="13" hidden="1">'64CA-CLC2'!$A$13:$N$55</definedName>
    <definedName name="_xlnm._FilterDatabase" localSheetId="14" hidden="1">'64CA-CLC3'!$A$13:$N$63</definedName>
    <definedName name="_xlnm._FilterDatabase" localSheetId="15" hidden="1">'64CA-CLC4'!$A$13:$N$56</definedName>
    <definedName name="_xlnm._FilterDatabase" localSheetId="17" hidden="1">'64CB'!$A$13:$N$61</definedName>
    <definedName name="_xlnm._FilterDatabase" localSheetId="18" hidden="1">'64CC'!$A$13:$N$44</definedName>
    <definedName name="_xlnm._FilterDatabase" localSheetId="20" hidden="1">'64CD'!$A$13:$N$52</definedName>
    <definedName name="_xlnm._FilterDatabase" localSheetId="21" hidden="1">'64CE'!$A$13:$N$13</definedName>
    <definedName name="_xlnm._FilterDatabase" localSheetId="22" hidden="1">'64CF'!$A$13:$N$49</definedName>
    <definedName name="_xlnm._FilterDatabase" localSheetId="23" hidden="1">'64J'!$A$13:$N$13</definedName>
    <definedName name="_xlnm._FilterDatabase" localSheetId="24" hidden="1">'64N'!$A$13:$N$72</definedName>
    <definedName name="_xlnm._FilterDatabase" localSheetId="16" hidden="1">'64T-CLC'!$A$13:$N$49</definedName>
    <definedName name="_xlnm._FilterDatabase" localSheetId="25" hidden="1">'65CA CLC1'!$A$13:$N$70</definedName>
    <definedName name="_xlnm._FilterDatabase" localSheetId="26" hidden="1">'65CA CLC2'!$A$9:$N$61</definedName>
    <definedName name="_xlnm._FilterDatabase" localSheetId="27" hidden="1">'65CA CLC3'!$A$13:$N$13</definedName>
    <definedName name="_xlnm._FilterDatabase" localSheetId="28" hidden="1">'65CB'!$A$13:$N$82</definedName>
    <definedName name="_xlnm._FilterDatabase" localSheetId="29" hidden="1">'65CC'!$A$13:$N$13</definedName>
    <definedName name="_xlnm._FilterDatabase" localSheetId="30" hidden="1">'65CD'!$A$13:$N$85</definedName>
    <definedName name="_xlnm._FilterDatabase" localSheetId="32" hidden="1">'65J'!$A$13:$N$46</definedName>
    <definedName name="_xlnm._FilterDatabase" localSheetId="33" hidden="1">'65N-CLC'!$A$13:$N$73</definedName>
    <definedName name="_xlnm._FilterDatabase" localSheetId="34" hidden="1">'65T-CLC'!$A$13:$N$73</definedName>
    <definedName name="_xlnm.Print_Titles" localSheetId="1">'63CA-CLC1'!#REF!</definedName>
    <definedName name="_xlnm.Print_Titles" localSheetId="3">'63CA-CLC3'!#REF!</definedName>
    <definedName name="_xlnm.Print_Titles" localSheetId="4">'63CB'!#REF!</definedName>
    <definedName name="_xlnm.Print_Titles" localSheetId="5">'63CC'!#REF!</definedName>
    <definedName name="_xlnm.Print_Titles" localSheetId="6">'63CD'!#REF!</definedName>
    <definedName name="_xlnm.Print_Titles" localSheetId="8">'63CE'!#REF!</definedName>
    <definedName name="_xlnm.Print_Titles" localSheetId="7">'63CLC'!#REF!</definedName>
    <definedName name="_xlnm.Print_Titles" localSheetId="9">'63J'!#REF!</definedName>
    <definedName name="_xlnm.Print_Titles" localSheetId="10">'63N'!#REF!</definedName>
    <definedName name="_xlnm.Print_Titles" localSheetId="11">'63T'!#REF!</definedName>
    <definedName name="_xlnm.Print_Titles" localSheetId="12">'64CA-CLC1'!#REF!</definedName>
    <definedName name="_xlnm.Print_Titles" localSheetId="13">'64CA-CLC2'!#REF!</definedName>
    <definedName name="_xlnm.Print_Titles" localSheetId="14">'64CA-CLC3'!#REF!</definedName>
    <definedName name="_xlnm.Print_Titles" localSheetId="15">'64CA-CLC4'!#REF!</definedName>
    <definedName name="_xlnm.Print_Titles" localSheetId="17">'64CB'!#REF!</definedName>
    <definedName name="_xlnm.Print_Titles" localSheetId="18">'64CC'!#REF!</definedName>
    <definedName name="_xlnm.Print_Titles" localSheetId="20">'64CD'!#REF!</definedName>
    <definedName name="_xlnm.Print_Titles" localSheetId="21">'64CE'!#REF!</definedName>
    <definedName name="_xlnm.Print_Titles" localSheetId="22">'64CF'!#REF!</definedName>
    <definedName name="_xlnm.Print_Titles" localSheetId="19">'64CLC'!#REF!</definedName>
    <definedName name="_xlnm.Print_Titles" localSheetId="23">'64J'!#REF!</definedName>
    <definedName name="_xlnm.Print_Titles" localSheetId="24">'64N'!#REF!</definedName>
    <definedName name="_xlnm.Print_Titles" localSheetId="16">'64T-CLC'!#REF!</definedName>
    <definedName name="_xlnm.Print_Titles" localSheetId="25">'65CA CLC1'!$12:$13</definedName>
    <definedName name="_xlnm.Print_Titles" localSheetId="28">'65CB'!#REF!</definedName>
    <definedName name="_xlnm.Print_Titles" localSheetId="29">'65CC'!#REF!</definedName>
    <definedName name="_xlnm.Print_Titles" localSheetId="30">'65CD'!#REF!</definedName>
    <definedName name="_xlnm.Print_Titles" localSheetId="31">'65CLC'!#REF!</definedName>
    <definedName name="_xlnm.Print_Titles" localSheetId="32">'65J'!#REF!</definedName>
    <definedName name="_xlnm.Print_Titles" localSheetId="33">'65N-CLC'!#REF!</definedName>
    <definedName name="_xlnm.Print_Titles" localSheetId="34">'65T-CLC'!#REF!</definedName>
    <definedName name="_xlnm.Print_Titles" localSheetId="35">'Tổng hợp'!$8:$10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4" i="31" l="1"/>
  <c r="M44" i="31"/>
  <c r="K44" i="31"/>
  <c r="I44" i="31"/>
  <c r="G44" i="31"/>
  <c r="E44" i="31"/>
  <c r="O43" i="31"/>
  <c r="C43" i="31"/>
  <c r="C42" i="31"/>
  <c r="D42" i="31"/>
  <c r="M42" i="31"/>
  <c r="O42" i="31"/>
  <c r="I42" i="31"/>
  <c r="G42" i="31"/>
  <c r="E42" i="31"/>
  <c r="O41" i="31"/>
  <c r="M41" i="31"/>
  <c r="K41" i="31"/>
  <c r="I41" i="31"/>
  <c r="G41" i="31"/>
  <c r="E41" i="31"/>
  <c r="C40" i="31"/>
  <c r="O38" i="31"/>
  <c r="M38" i="31"/>
  <c r="K38" i="31"/>
  <c r="I38" i="31"/>
  <c r="G38" i="31"/>
  <c r="E38" i="31"/>
  <c r="O37" i="31"/>
  <c r="M37" i="31"/>
  <c r="K37" i="31"/>
  <c r="I37" i="31"/>
  <c r="G37" i="31"/>
  <c r="E37" i="31"/>
  <c r="I36" i="31"/>
  <c r="I35" i="31"/>
  <c r="H11" i="92"/>
  <c r="H12" i="92"/>
  <c r="H13" i="92"/>
  <c r="H14" i="92"/>
  <c r="H15" i="92"/>
  <c r="H16" i="92"/>
  <c r="H17" i="92"/>
  <c r="H18" i="92"/>
  <c r="H19" i="92"/>
  <c r="H20" i="92"/>
  <c r="H21" i="92"/>
  <c r="H22" i="92"/>
  <c r="H23" i="92"/>
  <c r="H24" i="92"/>
  <c r="H25" i="92"/>
  <c r="H26" i="92"/>
  <c r="H27" i="92"/>
  <c r="H28" i="92"/>
  <c r="H29" i="92"/>
  <c r="H30" i="92"/>
  <c r="H31" i="92"/>
  <c r="H32" i="92"/>
  <c r="H33" i="92"/>
  <c r="H34" i="92"/>
  <c r="H35" i="92"/>
  <c r="H36" i="92"/>
  <c r="H37" i="92"/>
  <c r="H38" i="92"/>
  <c r="H39" i="92"/>
  <c r="H40" i="92"/>
  <c r="H41" i="92"/>
  <c r="H42" i="92"/>
  <c r="H43" i="92"/>
  <c r="H44" i="92"/>
  <c r="H45" i="92"/>
  <c r="H46" i="92"/>
  <c r="H47" i="92"/>
  <c r="H48" i="92"/>
  <c r="H49" i="92"/>
  <c r="H50" i="92"/>
  <c r="H51" i="92"/>
  <c r="H52" i="92"/>
  <c r="H53" i="92"/>
  <c r="H54" i="92"/>
  <c r="H55" i="92"/>
  <c r="H56" i="92"/>
  <c r="H57" i="92"/>
  <c r="H58" i="92"/>
  <c r="H59" i="92"/>
  <c r="H60" i="92"/>
  <c r="H61" i="92"/>
  <c r="J11" i="92"/>
  <c r="J12" i="92"/>
  <c r="J13" i="92"/>
  <c r="J14" i="92"/>
  <c r="J15" i="92"/>
  <c r="J16" i="92"/>
  <c r="J17" i="92"/>
  <c r="J18" i="92"/>
  <c r="J19" i="92"/>
  <c r="J20" i="92"/>
  <c r="J21" i="92"/>
  <c r="J22" i="92"/>
  <c r="J23" i="92"/>
  <c r="J24" i="92"/>
  <c r="J25" i="92"/>
  <c r="J26" i="92"/>
  <c r="J27" i="92"/>
  <c r="J28" i="92"/>
  <c r="J29" i="92"/>
  <c r="J30" i="92"/>
  <c r="J31" i="92"/>
  <c r="J32" i="92"/>
  <c r="J33" i="92"/>
  <c r="J34" i="92"/>
  <c r="J35" i="92"/>
  <c r="J36" i="92"/>
  <c r="J37" i="92"/>
  <c r="J38" i="92"/>
  <c r="J39" i="92"/>
  <c r="J40" i="92"/>
  <c r="J41" i="92"/>
  <c r="J42" i="92"/>
  <c r="J43" i="92"/>
  <c r="J44" i="92"/>
  <c r="J45" i="92"/>
  <c r="J46" i="92"/>
  <c r="J47" i="92"/>
  <c r="J48" i="92"/>
  <c r="J49" i="92"/>
  <c r="J50" i="92"/>
  <c r="J51" i="92"/>
  <c r="J52" i="92"/>
  <c r="J53" i="92"/>
  <c r="J54" i="92"/>
  <c r="J55" i="92"/>
  <c r="J56" i="92"/>
  <c r="J57" i="92"/>
  <c r="J58" i="92"/>
  <c r="J59" i="92"/>
  <c r="J60" i="92"/>
  <c r="J61" i="92"/>
  <c r="O36" i="31"/>
  <c r="M36" i="31"/>
  <c r="M39" i="31"/>
  <c r="M43" i="31"/>
  <c r="C36" i="31"/>
  <c r="N11" i="92"/>
  <c r="N12" i="92"/>
  <c r="N13" i="92"/>
  <c r="N14" i="92"/>
  <c r="N15" i="92"/>
  <c r="N16" i="92"/>
  <c r="N17" i="92"/>
  <c r="N18" i="92"/>
  <c r="N19" i="92"/>
  <c r="N20" i="92"/>
  <c r="N21" i="92"/>
  <c r="N22" i="92"/>
  <c r="N23" i="92"/>
  <c r="N24" i="92"/>
  <c r="N25" i="92"/>
  <c r="N26" i="92"/>
  <c r="N27" i="92"/>
  <c r="N28" i="92"/>
  <c r="N29" i="92"/>
  <c r="N30" i="92"/>
  <c r="N31" i="92"/>
  <c r="N32" i="92"/>
  <c r="N33" i="92"/>
  <c r="N34" i="92"/>
  <c r="N35" i="92"/>
  <c r="N36" i="92"/>
  <c r="N37" i="92"/>
  <c r="N38" i="92"/>
  <c r="N39" i="92"/>
  <c r="N40" i="92"/>
  <c r="N41" i="92"/>
  <c r="N42" i="92"/>
  <c r="N43" i="92"/>
  <c r="N44" i="92"/>
  <c r="N45" i="92"/>
  <c r="N46" i="92"/>
  <c r="N47" i="92"/>
  <c r="N48" i="92"/>
  <c r="N49" i="92"/>
  <c r="N50" i="92"/>
  <c r="N51" i="92"/>
  <c r="N52" i="92"/>
  <c r="N53" i="92"/>
  <c r="N54" i="92"/>
  <c r="N55" i="92"/>
  <c r="N56" i="92"/>
  <c r="N57" i="92"/>
  <c r="N58" i="92"/>
  <c r="N59" i="92"/>
  <c r="N60" i="92"/>
  <c r="N61" i="92"/>
  <c r="N10" i="92"/>
  <c r="J10" i="92"/>
  <c r="H10" i="92"/>
  <c r="J84" i="5"/>
  <c r="H84" i="5"/>
  <c r="O32" i="31"/>
  <c r="K32" i="31"/>
  <c r="I32" i="31"/>
  <c r="G32" i="31"/>
  <c r="E32" i="31"/>
  <c r="O13" i="31"/>
  <c r="C32" i="31"/>
  <c r="M32" i="31"/>
  <c r="C13" i="31"/>
  <c r="C12" i="31"/>
  <c r="G36" i="31" l="1"/>
  <c r="K36" i="31"/>
  <c r="E36" i="31"/>
  <c r="P32" i="31"/>
  <c r="D32" i="31"/>
  <c r="F32" i="31"/>
  <c r="J32" i="31"/>
  <c r="N32" i="31"/>
  <c r="H32" i="31"/>
  <c r="L32" i="31"/>
  <c r="D36" i="31" l="1"/>
  <c r="N72" i="84"/>
  <c r="J72" i="84"/>
  <c r="H72" i="84"/>
  <c r="N71" i="84"/>
  <c r="J71" i="84"/>
  <c r="H71" i="84"/>
  <c r="N70" i="84"/>
  <c r="J70" i="84"/>
  <c r="H70" i="84"/>
  <c r="N69" i="84"/>
  <c r="J69" i="84"/>
  <c r="H69" i="84"/>
  <c r="N68" i="84"/>
  <c r="J68" i="84"/>
  <c r="H68" i="84"/>
  <c r="N67" i="84"/>
  <c r="J67" i="84"/>
  <c r="H67" i="84"/>
  <c r="N66" i="84"/>
  <c r="J66" i="84"/>
  <c r="H66" i="84"/>
  <c r="N65" i="84"/>
  <c r="J65" i="84"/>
  <c r="H65" i="84"/>
  <c r="N64" i="84"/>
  <c r="J64" i="84"/>
  <c r="H64" i="84"/>
  <c r="N63" i="84"/>
  <c r="J63" i="84"/>
  <c r="H63" i="84"/>
  <c r="N62" i="84"/>
  <c r="J62" i="84"/>
  <c r="H62" i="84"/>
  <c r="N61" i="84"/>
  <c r="J61" i="84"/>
  <c r="H61" i="84"/>
  <c r="N60" i="84"/>
  <c r="J60" i="84"/>
  <c r="H60" i="84"/>
  <c r="N59" i="84"/>
  <c r="J59" i="84"/>
  <c r="H59" i="84"/>
  <c r="N58" i="84"/>
  <c r="J58" i="84"/>
  <c r="H58" i="84"/>
  <c r="N57" i="84"/>
  <c r="J57" i="84"/>
  <c r="H57" i="84"/>
  <c r="N56" i="84"/>
  <c r="J56" i="84"/>
  <c r="H56" i="84"/>
  <c r="N55" i="84"/>
  <c r="J55" i="84"/>
  <c r="H55" i="84"/>
  <c r="N54" i="84"/>
  <c r="J54" i="84"/>
  <c r="H54" i="84"/>
  <c r="N53" i="84"/>
  <c r="J53" i="84"/>
  <c r="H53" i="84"/>
  <c r="N52" i="84"/>
  <c r="J52" i="84"/>
  <c r="H52" i="84"/>
  <c r="N51" i="84"/>
  <c r="J51" i="84"/>
  <c r="H51" i="84"/>
  <c r="N50" i="84"/>
  <c r="J50" i="84"/>
  <c r="H50" i="84"/>
  <c r="N49" i="84"/>
  <c r="J49" i="84"/>
  <c r="H49" i="84"/>
  <c r="N48" i="84"/>
  <c r="J48" i="84"/>
  <c r="H48" i="84"/>
  <c r="N47" i="84"/>
  <c r="J47" i="84"/>
  <c r="H47" i="84"/>
  <c r="N46" i="84"/>
  <c r="J46" i="84"/>
  <c r="H46" i="84"/>
  <c r="N45" i="84"/>
  <c r="J45" i="84"/>
  <c r="H45" i="84"/>
  <c r="N44" i="84"/>
  <c r="J44" i="84"/>
  <c r="H44" i="84"/>
  <c r="N43" i="84"/>
  <c r="J43" i="84"/>
  <c r="H43" i="84"/>
  <c r="N42" i="84"/>
  <c r="J42" i="84"/>
  <c r="H42" i="84"/>
  <c r="N41" i="84"/>
  <c r="J41" i="84"/>
  <c r="H41" i="84"/>
  <c r="N40" i="84"/>
  <c r="J40" i="84"/>
  <c r="H40" i="84"/>
  <c r="N39" i="84"/>
  <c r="J39" i="84"/>
  <c r="H39" i="84"/>
  <c r="N38" i="84"/>
  <c r="J38" i="84"/>
  <c r="H38" i="84"/>
  <c r="N37" i="84"/>
  <c r="J37" i="84"/>
  <c r="H37" i="84"/>
  <c r="N36" i="84"/>
  <c r="J36" i="84"/>
  <c r="H36" i="84"/>
  <c r="N35" i="84"/>
  <c r="J35" i="84"/>
  <c r="H35" i="84"/>
  <c r="N34" i="84"/>
  <c r="J34" i="84"/>
  <c r="H34" i="84"/>
  <c r="N33" i="84"/>
  <c r="J33" i="84"/>
  <c r="H33" i="84"/>
  <c r="N32" i="84"/>
  <c r="J32" i="84"/>
  <c r="H32" i="84"/>
  <c r="N31" i="84"/>
  <c r="J31" i="84"/>
  <c r="H31" i="84"/>
  <c r="N30" i="84"/>
  <c r="J30" i="84"/>
  <c r="H30" i="84"/>
  <c r="N29" i="84"/>
  <c r="J29" i="84"/>
  <c r="H29" i="84"/>
  <c r="N28" i="84"/>
  <c r="J28" i="84"/>
  <c r="H28" i="84"/>
  <c r="N27" i="84"/>
  <c r="J27" i="84"/>
  <c r="H27" i="84"/>
  <c r="N26" i="84"/>
  <c r="J26" i="84"/>
  <c r="H26" i="84"/>
  <c r="N25" i="84"/>
  <c r="J25" i="84"/>
  <c r="H25" i="84"/>
  <c r="N24" i="84"/>
  <c r="J24" i="84"/>
  <c r="H24" i="84"/>
  <c r="N23" i="84"/>
  <c r="J23" i="84"/>
  <c r="H23" i="84"/>
  <c r="N22" i="84"/>
  <c r="J22" i="84"/>
  <c r="H22" i="84"/>
  <c r="N21" i="84"/>
  <c r="J21" i="84"/>
  <c r="H21" i="84"/>
  <c r="N20" i="84"/>
  <c r="J20" i="84"/>
  <c r="H20" i="84"/>
  <c r="N19" i="84"/>
  <c r="J19" i="84"/>
  <c r="H19" i="84"/>
  <c r="N18" i="84"/>
  <c r="J18" i="84"/>
  <c r="H18" i="84"/>
  <c r="N17" i="84"/>
  <c r="J17" i="84"/>
  <c r="H17" i="84"/>
  <c r="N16" i="84"/>
  <c r="J16" i="84"/>
  <c r="H16" i="84"/>
  <c r="N15" i="84"/>
  <c r="J15" i="84"/>
  <c r="H15" i="84"/>
  <c r="N14" i="84"/>
  <c r="J14" i="84"/>
  <c r="H14" i="84"/>
  <c r="N15" i="91"/>
  <c r="N16" i="91"/>
  <c r="N17" i="91"/>
  <c r="N18" i="91"/>
  <c r="N19" i="91"/>
  <c r="N20" i="91"/>
  <c r="N21" i="91"/>
  <c r="N22" i="91"/>
  <c r="N23" i="91"/>
  <c r="N24" i="91"/>
  <c r="N25" i="91"/>
  <c r="N26" i="91"/>
  <c r="N27" i="91"/>
  <c r="N28" i="91"/>
  <c r="N29" i="91"/>
  <c r="N30" i="91"/>
  <c r="N31" i="91"/>
  <c r="N32" i="91"/>
  <c r="N33" i="91"/>
  <c r="N34" i="91"/>
  <c r="N35" i="91"/>
  <c r="N36" i="91"/>
  <c r="N37" i="91"/>
  <c r="N38" i="91"/>
  <c r="N39" i="91"/>
  <c r="N40" i="91"/>
  <c r="N41" i="91"/>
  <c r="N42" i="91"/>
  <c r="N43" i="91"/>
  <c r="N44" i="91"/>
  <c r="N45" i="91"/>
  <c r="N46" i="91"/>
  <c r="N47" i="91"/>
  <c r="N48" i="91"/>
  <c r="N49" i="91"/>
  <c r="N50" i="91"/>
  <c r="N51" i="91"/>
  <c r="N52" i="91"/>
  <c r="N53" i="91"/>
  <c r="N54" i="91"/>
  <c r="N55" i="91"/>
  <c r="N56" i="91"/>
  <c r="N57" i="91"/>
  <c r="N58" i="91"/>
  <c r="N59" i="91"/>
  <c r="N60" i="91"/>
  <c r="N61" i="91"/>
  <c r="N62" i="91"/>
  <c r="N63" i="91"/>
  <c r="N64" i="91"/>
  <c r="N65" i="91"/>
  <c r="N66" i="91"/>
  <c r="N67" i="91"/>
  <c r="N68" i="91"/>
  <c r="N69" i="91"/>
  <c r="N70" i="91"/>
  <c r="N71" i="91"/>
  <c r="N72" i="91"/>
  <c r="N73" i="91"/>
  <c r="N14" i="91"/>
  <c r="N15" i="90"/>
  <c r="N16" i="90"/>
  <c r="N17" i="90"/>
  <c r="N18" i="90"/>
  <c r="N19" i="90"/>
  <c r="N20" i="90"/>
  <c r="N21" i="90"/>
  <c r="N22" i="90"/>
  <c r="N23" i="90"/>
  <c r="N24" i="90"/>
  <c r="N25" i="90"/>
  <c r="N26" i="90"/>
  <c r="N27" i="90"/>
  <c r="N28" i="90"/>
  <c r="N29" i="90"/>
  <c r="N30" i="90"/>
  <c r="N31" i="90"/>
  <c r="N32" i="90"/>
  <c r="N33" i="90"/>
  <c r="N34" i="90"/>
  <c r="N35" i="90"/>
  <c r="N36" i="90"/>
  <c r="N37" i="90"/>
  <c r="N38" i="90"/>
  <c r="N39" i="90"/>
  <c r="N40" i="90"/>
  <c r="N41" i="90"/>
  <c r="N42" i="90"/>
  <c r="N43" i="90"/>
  <c r="N44" i="90"/>
  <c r="N45" i="90"/>
  <c r="N46" i="90"/>
  <c r="N47" i="90"/>
  <c r="N48" i="90"/>
  <c r="N49" i="90"/>
  <c r="N50" i="90"/>
  <c r="N51" i="90"/>
  <c r="N52" i="90"/>
  <c r="N53" i="90"/>
  <c r="N54" i="90"/>
  <c r="N55" i="90"/>
  <c r="N56" i="90"/>
  <c r="N57" i="90"/>
  <c r="N58" i="90"/>
  <c r="N59" i="90"/>
  <c r="N60" i="90"/>
  <c r="N61" i="90"/>
  <c r="N62" i="90"/>
  <c r="N63" i="90"/>
  <c r="N64" i="90"/>
  <c r="N65" i="90"/>
  <c r="N66" i="90"/>
  <c r="N67" i="90"/>
  <c r="N68" i="90"/>
  <c r="N69" i="90"/>
  <c r="N70" i="90"/>
  <c r="N71" i="90"/>
  <c r="N72" i="90"/>
  <c r="N73" i="90"/>
  <c r="N14" i="90"/>
  <c r="N15" i="89"/>
  <c r="N16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39" i="89"/>
  <c r="N40" i="89"/>
  <c r="N41" i="89"/>
  <c r="N42" i="89"/>
  <c r="N43" i="89"/>
  <c r="N44" i="89"/>
  <c r="N45" i="89"/>
  <c r="N46" i="89"/>
  <c r="N14" i="89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14" i="3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14" i="6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14" i="5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15" i="87"/>
  <c r="N16" i="87"/>
  <c r="N17" i="87"/>
  <c r="N18" i="87"/>
  <c r="N19" i="87"/>
  <c r="N20" i="87"/>
  <c r="N21" i="87"/>
  <c r="N22" i="87"/>
  <c r="N23" i="87"/>
  <c r="N24" i="87"/>
  <c r="N25" i="87"/>
  <c r="N26" i="87"/>
  <c r="N27" i="87"/>
  <c r="N28" i="87"/>
  <c r="N29" i="87"/>
  <c r="N30" i="87"/>
  <c r="N31" i="87"/>
  <c r="N32" i="87"/>
  <c r="N33" i="87"/>
  <c r="N34" i="87"/>
  <c r="N35" i="87"/>
  <c r="N36" i="87"/>
  <c r="N37" i="87"/>
  <c r="N38" i="87"/>
  <c r="N39" i="87"/>
  <c r="N40" i="87"/>
  <c r="N41" i="87"/>
  <c r="N42" i="87"/>
  <c r="N43" i="87"/>
  <c r="N44" i="87"/>
  <c r="N45" i="87"/>
  <c r="N46" i="87"/>
  <c r="N47" i="87"/>
  <c r="N48" i="87"/>
  <c r="N49" i="87"/>
  <c r="N50" i="87"/>
  <c r="N51" i="87"/>
  <c r="N52" i="87"/>
  <c r="N53" i="87"/>
  <c r="N54" i="87"/>
  <c r="N55" i="87"/>
  <c r="N56" i="87"/>
  <c r="N57" i="87"/>
  <c r="N58" i="87"/>
  <c r="N59" i="87"/>
  <c r="N60" i="87"/>
  <c r="N61" i="87"/>
  <c r="N62" i="87"/>
  <c r="N63" i="87"/>
  <c r="N64" i="87"/>
  <c r="N65" i="87"/>
  <c r="N66" i="87"/>
  <c r="N14" i="87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14" i="1"/>
  <c r="N15" i="85"/>
  <c r="N16" i="85"/>
  <c r="N17" i="85"/>
  <c r="N18" i="85"/>
  <c r="N19" i="85"/>
  <c r="N20" i="85"/>
  <c r="N21" i="85"/>
  <c r="N22" i="85"/>
  <c r="N23" i="85"/>
  <c r="N24" i="85"/>
  <c r="N25" i="85"/>
  <c r="N26" i="85"/>
  <c r="N27" i="85"/>
  <c r="N28" i="85"/>
  <c r="N29" i="85"/>
  <c r="N30" i="85"/>
  <c r="N31" i="85"/>
  <c r="N32" i="85"/>
  <c r="N33" i="85"/>
  <c r="N34" i="85"/>
  <c r="N35" i="85"/>
  <c r="N36" i="85"/>
  <c r="N37" i="85"/>
  <c r="N38" i="85"/>
  <c r="N39" i="85"/>
  <c r="N40" i="85"/>
  <c r="N41" i="85"/>
  <c r="N42" i="85"/>
  <c r="N43" i="85"/>
  <c r="N44" i="85"/>
  <c r="N45" i="85"/>
  <c r="N46" i="85"/>
  <c r="N47" i="85"/>
  <c r="N48" i="85"/>
  <c r="N49" i="85"/>
  <c r="N50" i="85"/>
  <c r="N51" i="85"/>
  <c r="N52" i="85"/>
  <c r="N53" i="85"/>
  <c r="N54" i="85"/>
  <c r="N55" i="85"/>
  <c r="N56" i="85"/>
  <c r="N57" i="85"/>
  <c r="N58" i="85"/>
  <c r="N59" i="85"/>
  <c r="N60" i="85"/>
  <c r="N61" i="85"/>
  <c r="N62" i="85"/>
  <c r="N63" i="85"/>
  <c r="N64" i="85"/>
  <c r="N14" i="85"/>
  <c r="N15" i="86"/>
  <c r="N16" i="86"/>
  <c r="N17" i="86"/>
  <c r="N18" i="86"/>
  <c r="N19" i="86"/>
  <c r="N20" i="86"/>
  <c r="N21" i="86"/>
  <c r="N22" i="86"/>
  <c r="N23" i="86"/>
  <c r="N24" i="86"/>
  <c r="N25" i="86"/>
  <c r="N26" i="86"/>
  <c r="N27" i="86"/>
  <c r="N28" i="86"/>
  <c r="N29" i="86"/>
  <c r="N30" i="86"/>
  <c r="N31" i="86"/>
  <c r="N32" i="86"/>
  <c r="N33" i="86"/>
  <c r="N34" i="86"/>
  <c r="N35" i="86"/>
  <c r="N36" i="86"/>
  <c r="N37" i="86"/>
  <c r="N38" i="86"/>
  <c r="N39" i="86"/>
  <c r="N40" i="86"/>
  <c r="N41" i="86"/>
  <c r="N42" i="86"/>
  <c r="N43" i="86"/>
  <c r="N44" i="86"/>
  <c r="N45" i="86"/>
  <c r="N46" i="86"/>
  <c r="N47" i="86"/>
  <c r="N48" i="86"/>
  <c r="N49" i="86"/>
  <c r="N14" i="86"/>
  <c r="N15" i="82"/>
  <c r="N16" i="82"/>
  <c r="N17" i="82"/>
  <c r="N18" i="82"/>
  <c r="N19" i="82"/>
  <c r="N20" i="82"/>
  <c r="N21" i="82"/>
  <c r="N22" i="82"/>
  <c r="N23" i="82"/>
  <c r="N24" i="82"/>
  <c r="N25" i="82"/>
  <c r="N26" i="82"/>
  <c r="N27" i="82"/>
  <c r="N28" i="82"/>
  <c r="N29" i="82"/>
  <c r="N30" i="82"/>
  <c r="N31" i="82"/>
  <c r="N32" i="82"/>
  <c r="N33" i="82"/>
  <c r="N34" i="82"/>
  <c r="N35" i="82"/>
  <c r="N36" i="82"/>
  <c r="N37" i="82"/>
  <c r="N38" i="82"/>
  <c r="N39" i="82"/>
  <c r="N40" i="82"/>
  <c r="N41" i="82"/>
  <c r="N42" i="82"/>
  <c r="N43" i="82"/>
  <c r="N44" i="82"/>
  <c r="N45" i="82"/>
  <c r="N46" i="82"/>
  <c r="N47" i="82"/>
  <c r="N48" i="82"/>
  <c r="N49" i="82"/>
  <c r="N50" i="82"/>
  <c r="N51" i="82"/>
  <c r="N52" i="82"/>
  <c r="N53" i="82"/>
  <c r="N54" i="82"/>
  <c r="N55" i="82"/>
  <c r="N14" i="82"/>
  <c r="N15" i="81"/>
  <c r="N16" i="81"/>
  <c r="N17" i="81"/>
  <c r="N18" i="81"/>
  <c r="N19" i="81"/>
  <c r="N20" i="81"/>
  <c r="N21" i="81"/>
  <c r="N22" i="81"/>
  <c r="N23" i="81"/>
  <c r="N24" i="81"/>
  <c r="N25" i="81"/>
  <c r="N26" i="81"/>
  <c r="N27" i="81"/>
  <c r="N28" i="81"/>
  <c r="N29" i="81"/>
  <c r="N30" i="81"/>
  <c r="N31" i="81"/>
  <c r="N32" i="81"/>
  <c r="N33" i="81"/>
  <c r="N34" i="81"/>
  <c r="N35" i="81"/>
  <c r="N36" i="81"/>
  <c r="N37" i="81"/>
  <c r="N38" i="81"/>
  <c r="N39" i="81"/>
  <c r="N40" i="81"/>
  <c r="N41" i="81"/>
  <c r="N42" i="81"/>
  <c r="N43" i="81"/>
  <c r="N44" i="81"/>
  <c r="N45" i="81"/>
  <c r="N46" i="81"/>
  <c r="N47" i="81"/>
  <c r="N48" i="81"/>
  <c r="N49" i="81"/>
  <c r="N50" i="81"/>
  <c r="N51" i="81"/>
  <c r="N52" i="81"/>
  <c r="N14" i="81"/>
  <c r="N15" i="80"/>
  <c r="N16" i="80"/>
  <c r="N17" i="80"/>
  <c r="N18" i="80"/>
  <c r="N19" i="80"/>
  <c r="N20" i="80"/>
  <c r="N21" i="80"/>
  <c r="N22" i="80"/>
  <c r="N23" i="80"/>
  <c r="N24" i="80"/>
  <c r="N25" i="80"/>
  <c r="N26" i="80"/>
  <c r="N27" i="80"/>
  <c r="N28" i="80"/>
  <c r="N29" i="80"/>
  <c r="N30" i="80"/>
  <c r="N31" i="80"/>
  <c r="N32" i="80"/>
  <c r="N33" i="80"/>
  <c r="N34" i="80"/>
  <c r="N35" i="80"/>
  <c r="N36" i="80"/>
  <c r="N37" i="80"/>
  <c r="N38" i="80"/>
  <c r="N39" i="80"/>
  <c r="N40" i="80"/>
  <c r="N41" i="80"/>
  <c r="N42" i="80"/>
  <c r="N43" i="80"/>
  <c r="N44" i="80"/>
  <c r="N45" i="80"/>
  <c r="N46" i="80"/>
  <c r="N47" i="80"/>
  <c r="N48" i="80"/>
  <c r="N49" i="80"/>
  <c r="N50" i="80"/>
  <c r="N51" i="80"/>
  <c r="N52" i="80"/>
  <c r="N53" i="80"/>
  <c r="N54" i="80"/>
  <c r="N55" i="80"/>
  <c r="N56" i="80"/>
  <c r="N57" i="80"/>
  <c r="N58" i="80"/>
  <c r="N59" i="80"/>
  <c r="N60" i="80"/>
  <c r="N61" i="80"/>
  <c r="N14" i="80"/>
  <c r="N15" i="79"/>
  <c r="N16" i="79"/>
  <c r="N17" i="79"/>
  <c r="N18" i="79"/>
  <c r="N19" i="79"/>
  <c r="N20" i="79"/>
  <c r="N21" i="79"/>
  <c r="N22" i="79"/>
  <c r="N23" i="79"/>
  <c r="N24" i="79"/>
  <c r="N25" i="79"/>
  <c r="N26" i="79"/>
  <c r="N27" i="79"/>
  <c r="N28" i="79"/>
  <c r="N29" i="79"/>
  <c r="N30" i="79"/>
  <c r="N31" i="79"/>
  <c r="N32" i="79"/>
  <c r="N33" i="79"/>
  <c r="N34" i="79"/>
  <c r="N35" i="79"/>
  <c r="N36" i="79"/>
  <c r="N37" i="79"/>
  <c r="N38" i="79"/>
  <c r="N39" i="79"/>
  <c r="N40" i="79"/>
  <c r="N41" i="79"/>
  <c r="N42" i="79"/>
  <c r="N43" i="79"/>
  <c r="N44" i="79"/>
  <c r="N14" i="79"/>
  <c r="N15" i="78"/>
  <c r="N16" i="78"/>
  <c r="N17" i="78"/>
  <c r="N18" i="78"/>
  <c r="N19" i="78"/>
  <c r="N20" i="78"/>
  <c r="N21" i="78"/>
  <c r="N22" i="78"/>
  <c r="N23" i="78"/>
  <c r="N24" i="78"/>
  <c r="N25" i="78"/>
  <c r="N26" i="78"/>
  <c r="N27" i="78"/>
  <c r="N28" i="78"/>
  <c r="N29" i="78"/>
  <c r="N30" i="78"/>
  <c r="N31" i="78"/>
  <c r="N32" i="78"/>
  <c r="N33" i="78"/>
  <c r="N34" i="78"/>
  <c r="N35" i="78"/>
  <c r="N36" i="78"/>
  <c r="N37" i="78"/>
  <c r="N38" i="78"/>
  <c r="N39" i="78"/>
  <c r="N40" i="78"/>
  <c r="N41" i="78"/>
  <c r="N42" i="78"/>
  <c r="N43" i="78"/>
  <c r="N44" i="78"/>
  <c r="N45" i="78"/>
  <c r="N46" i="78"/>
  <c r="N47" i="78"/>
  <c r="N48" i="78"/>
  <c r="N49" i="78"/>
  <c r="N50" i="78"/>
  <c r="N51" i="78"/>
  <c r="N52" i="78"/>
  <c r="N53" i="78"/>
  <c r="N54" i="78"/>
  <c r="N55" i="78"/>
  <c r="N56" i="78"/>
  <c r="N57" i="78"/>
  <c r="N58" i="78"/>
  <c r="N59" i="78"/>
  <c r="N60" i="78"/>
  <c r="N61" i="78"/>
  <c r="N14" i="78"/>
  <c r="N15" i="83"/>
  <c r="N16" i="83"/>
  <c r="N17" i="83"/>
  <c r="N18" i="83"/>
  <c r="N19" i="83"/>
  <c r="N20" i="83"/>
  <c r="N21" i="83"/>
  <c r="N22" i="83"/>
  <c r="N23" i="83"/>
  <c r="N24" i="83"/>
  <c r="N25" i="83"/>
  <c r="N26" i="83"/>
  <c r="N27" i="83"/>
  <c r="N28" i="83"/>
  <c r="N29" i="83"/>
  <c r="N30" i="83"/>
  <c r="N31" i="83"/>
  <c r="N32" i="83"/>
  <c r="N33" i="83"/>
  <c r="N34" i="83"/>
  <c r="N35" i="83"/>
  <c r="N36" i="83"/>
  <c r="N37" i="83"/>
  <c r="N38" i="83"/>
  <c r="N39" i="83"/>
  <c r="N40" i="83"/>
  <c r="N41" i="83"/>
  <c r="N42" i="83"/>
  <c r="N43" i="83"/>
  <c r="N44" i="83"/>
  <c r="N45" i="83"/>
  <c r="N46" i="83"/>
  <c r="N47" i="83"/>
  <c r="N48" i="83"/>
  <c r="N49" i="83"/>
  <c r="N14" i="83"/>
  <c r="N15" i="77"/>
  <c r="N16" i="77"/>
  <c r="N17" i="77"/>
  <c r="N18" i="77"/>
  <c r="N19" i="77"/>
  <c r="N20" i="77"/>
  <c r="N21" i="77"/>
  <c r="N22" i="77"/>
  <c r="N23" i="77"/>
  <c r="N24" i="77"/>
  <c r="N25" i="77"/>
  <c r="N26" i="77"/>
  <c r="N27" i="77"/>
  <c r="N28" i="77"/>
  <c r="N29" i="77"/>
  <c r="N30" i="77"/>
  <c r="N31" i="77"/>
  <c r="N32" i="77"/>
  <c r="N33" i="77"/>
  <c r="N34" i="77"/>
  <c r="N35" i="77"/>
  <c r="N36" i="77"/>
  <c r="N37" i="77"/>
  <c r="N38" i="77"/>
  <c r="N39" i="77"/>
  <c r="N40" i="77"/>
  <c r="N41" i="77"/>
  <c r="N42" i="77"/>
  <c r="N43" i="77"/>
  <c r="N44" i="77"/>
  <c r="N45" i="77"/>
  <c r="N46" i="77"/>
  <c r="N47" i="77"/>
  <c r="N48" i="77"/>
  <c r="N49" i="77"/>
  <c r="N50" i="77"/>
  <c r="N51" i="77"/>
  <c r="N52" i="77"/>
  <c r="N53" i="77"/>
  <c r="N54" i="77"/>
  <c r="N55" i="77"/>
  <c r="N56" i="77"/>
  <c r="N14" i="77"/>
  <c r="N15" i="76"/>
  <c r="N16" i="76"/>
  <c r="N17" i="76"/>
  <c r="N18" i="76"/>
  <c r="N19" i="76"/>
  <c r="N20" i="76"/>
  <c r="N21" i="76"/>
  <c r="N22" i="76"/>
  <c r="N23" i="76"/>
  <c r="N24" i="76"/>
  <c r="N25" i="76"/>
  <c r="N26" i="76"/>
  <c r="N27" i="76"/>
  <c r="N28" i="76"/>
  <c r="N29" i="76"/>
  <c r="N30" i="76"/>
  <c r="N31" i="76"/>
  <c r="N32" i="76"/>
  <c r="N33" i="76"/>
  <c r="N34" i="76"/>
  <c r="N35" i="76"/>
  <c r="N36" i="76"/>
  <c r="N37" i="76"/>
  <c r="N38" i="76"/>
  <c r="N39" i="76"/>
  <c r="N40" i="76"/>
  <c r="N41" i="76"/>
  <c r="N42" i="76"/>
  <c r="N43" i="76"/>
  <c r="N44" i="76"/>
  <c r="N45" i="76"/>
  <c r="N46" i="76"/>
  <c r="N47" i="76"/>
  <c r="N48" i="76"/>
  <c r="N49" i="76"/>
  <c r="N50" i="76"/>
  <c r="N51" i="76"/>
  <c r="N52" i="76"/>
  <c r="N53" i="76"/>
  <c r="N54" i="76"/>
  <c r="N55" i="76"/>
  <c r="N56" i="76"/>
  <c r="N57" i="76"/>
  <c r="N58" i="76"/>
  <c r="N59" i="76"/>
  <c r="N60" i="76"/>
  <c r="N61" i="76"/>
  <c r="N62" i="76"/>
  <c r="N63" i="76"/>
  <c r="N14" i="76"/>
  <c r="N15" i="75"/>
  <c r="N16" i="75"/>
  <c r="N17" i="75"/>
  <c r="N18" i="75"/>
  <c r="N19" i="75"/>
  <c r="N20" i="75"/>
  <c r="N21" i="75"/>
  <c r="N22" i="75"/>
  <c r="N23" i="75"/>
  <c r="N24" i="75"/>
  <c r="N25" i="75"/>
  <c r="N26" i="75"/>
  <c r="N27" i="75"/>
  <c r="N28" i="75"/>
  <c r="N29" i="75"/>
  <c r="N30" i="75"/>
  <c r="N31" i="75"/>
  <c r="N32" i="75"/>
  <c r="N33" i="75"/>
  <c r="N34" i="75"/>
  <c r="N35" i="75"/>
  <c r="N36" i="75"/>
  <c r="N37" i="75"/>
  <c r="N38" i="75"/>
  <c r="N39" i="75"/>
  <c r="N40" i="75"/>
  <c r="N41" i="75"/>
  <c r="N42" i="75"/>
  <c r="N43" i="75"/>
  <c r="N44" i="75"/>
  <c r="N45" i="75"/>
  <c r="N46" i="75"/>
  <c r="N47" i="75"/>
  <c r="N48" i="75"/>
  <c r="N49" i="75"/>
  <c r="N50" i="75"/>
  <c r="N51" i="75"/>
  <c r="N52" i="75"/>
  <c r="N53" i="75"/>
  <c r="N54" i="75"/>
  <c r="N55" i="75"/>
  <c r="N14" i="75"/>
  <c r="N14" i="74"/>
  <c r="N15" i="74"/>
  <c r="N16" i="74"/>
  <c r="N17" i="74"/>
  <c r="N18" i="74"/>
  <c r="N19" i="74"/>
  <c r="N20" i="74"/>
  <c r="N21" i="74"/>
  <c r="N22" i="74"/>
  <c r="N23" i="74"/>
  <c r="N24" i="74"/>
  <c r="N25" i="74"/>
  <c r="N26" i="74"/>
  <c r="N27" i="74"/>
  <c r="N28" i="74"/>
  <c r="N29" i="74"/>
  <c r="N30" i="74"/>
  <c r="N31" i="74"/>
  <c r="N32" i="74"/>
  <c r="N33" i="74"/>
  <c r="N34" i="74"/>
  <c r="N35" i="74"/>
  <c r="N36" i="74"/>
  <c r="N37" i="74"/>
  <c r="N38" i="74"/>
  <c r="N39" i="74"/>
  <c r="N40" i="74"/>
  <c r="N41" i="74"/>
  <c r="N42" i="74"/>
  <c r="N43" i="74"/>
  <c r="N44" i="74"/>
  <c r="N45" i="74"/>
  <c r="N46" i="74"/>
  <c r="N47" i="74"/>
  <c r="N48" i="74"/>
  <c r="N49" i="74"/>
  <c r="N50" i="74"/>
  <c r="N51" i="74"/>
  <c r="N52" i="74"/>
  <c r="N15" i="72"/>
  <c r="N16" i="72"/>
  <c r="N17" i="72"/>
  <c r="N18" i="72"/>
  <c r="N19" i="72"/>
  <c r="N20" i="72"/>
  <c r="N21" i="72"/>
  <c r="N22" i="72"/>
  <c r="N23" i="72"/>
  <c r="N24" i="72"/>
  <c r="N25" i="72"/>
  <c r="N26" i="72"/>
  <c r="N27" i="72"/>
  <c r="N28" i="72"/>
  <c r="N29" i="72"/>
  <c r="N30" i="72"/>
  <c r="N31" i="72"/>
  <c r="N32" i="72"/>
  <c r="N33" i="72"/>
  <c r="N34" i="72"/>
  <c r="N35" i="72"/>
  <c r="N36" i="72"/>
  <c r="N37" i="72"/>
  <c r="N38" i="72"/>
  <c r="N39" i="72"/>
  <c r="N40" i="72"/>
  <c r="N41" i="72"/>
  <c r="N42" i="72"/>
  <c r="N43" i="72"/>
  <c r="N44" i="72"/>
  <c r="N45" i="72"/>
  <c r="N46" i="72"/>
  <c r="N47" i="72"/>
  <c r="N48" i="72"/>
  <c r="N49" i="72"/>
  <c r="N50" i="72"/>
  <c r="N51" i="72"/>
  <c r="N52" i="72"/>
  <c r="N53" i="72"/>
  <c r="N54" i="72"/>
  <c r="N55" i="72"/>
  <c r="N56" i="72"/>
  <c r="N57" i="72"/>
  <c r="N58" i="72"/>
  <c r="N59" i="72"/>
  <c r="N60" i="72"/>
  <c r="N61" i="72"/>
  <c r="N62" i="72"/>
  <c r="N63" i="72"/>
  <c r="N64" i="72"/>
  <c r="N65" i="72"/>
  <c r="N66" i="72"/>
  <c r="N67" i="72"/>
  <c r="N14" i="72"/>
  <c r="N15" i="71"/>
  <c r="N16" i="71"/>
  <c r="N17" i="71"/>
  <c r="N18" i="71"/>
  <c r="N19" i="71"/>
  <c r="N20" i="71"/>
  <c r="N21" i="71"/>
  <c r="N22" i="71"/>
  <c r="N23" i="71"/>
  <c r="N24" i="71"/>
  <c r="N25" i="71"/>
  <c r="N26" i="71"/>
  <c r="N27" i="71"/>
  <c r="N28" i="71"/>
  <c r="N29" i="71"/>
  <c r="N30" i="71"/>
  <c r="N31" i="71"/>
  <c r="N32" i="71"/>
  <c r="N33" i="71"/>
  <c r="N34" i="71"/>
  <c r="N35" i="71"/>
  <c r="N36" i="71"/>
  <c r="N37" i="71"/>
  <c r="N38" i="71"/>
  <c r="N39" i="71"/>
  <c r="N40" i="71"/>
  <c r="N41" i="71"/>
  <c r="N42" i="71"/>
  <c r="N43" i="71"/>
  <c r="N44" i="71"/>
  <c r="N45" i="71"/>
  <c r="N46" i="71"/>
  <c r="N47" i="71"/>
  <c r="N48" i="71"/>
  <c r="N49" i="71"/>
  <c r="N50" i="71"/>
  <c r="N51" i="71"/>
  <c r="N52" i="71"/>
  <c r="N53" i="71"/>
  <c r="N54" i="71"/>
  <c r="N55" i="71"/>
  <c r="N56" i="71"/>
  <c r="N57" i="71"/>
  <c r="N58" i="71"/>
  <c r="N59" i="71"/>
  <c r="N60" i="71"/>
  <c r="N61" i="71"/>
  <c r="N62" i="71"/>
  <c r="N63" i="71"/>
  <c r="N64" i="71"/>
  <c r="N65" i="71"/>
  <c r="N66" i="71"/>
  <c r="N67" i="71"/>
  <c r="N68" i="71"/>
  <c r="N14" i="71"/>
  <c r="N15" i="70"/>
  <c r="N16" i="70"/>
  <c r="N17" i="70"/>
  <c r="N18" i="70"/>
  <c r="N19" i="70"/>
  <c r="N20" i="70"/>
  <c r="N21" i="70"/>
  <c r="N22" i="70"/>
  <c r="N23" i="70"/>
  <c r="N24" i="70"/>
  <c r="N25" i="70"/>
  <c r="N26" i="70"/>
  <c r="N27" i="70"/>
  <c r="N28" i="70"/>
  <c r="N29" i="70"/>
  <c r="N30" i="70"/>
  <c r="N31" i="70"/>
  <c r="N32" i="70"/>
  <c r="N33" i="70"/>
  <c r="N34" i="70"/>
  <c r="N35" i="70"/>
  <c r="N36" i="70"/>
  <c r="N37" i="70"/>
  <c r="N38" i="70"/>
  <c r="N39" i="70"/>
  <c r="N40" i="70"/>
  <c r="N41" i="70"/>
  <c r="N42" i="70"/>
  <c r="N43" i="70"/>
  <c r="N44" i="70"/>
  <c r="N45" i="70"/>
  <c r="N46" i="70"/>
  <c r="N47" i="70"/>
  <c r="N48" i="70"/>
  <c r="N49" i="70"/>
  <c r="N50" i="70"/>
  <c r="N51" i="70"/>
  <c r="N52" i="70"/>
  <c r="N53" i="70"/>
  <c r="N54" i="70"/>
  <c r="N55" i="70"/>
  <c r="N56" i="70"/>
  <c r="N57" i="70"/>
  <c r="N58" i="70"/>
  <c r="N59" i="70"/>
  <c r="N60" i="70"/>
  <c r="N61" i="70"/>
  <c r="N62" i="70"/>
  <c r="N63" i="70"/>
  <c r="N64" i="70"/>
  <c r="N65" i="70"/>
  <c r="N66" i="70"/>
  <c r="N67" i="70"/>
  <c r="N68" i="70"/>
  <c r="N69" i="70"/>
  <c r="N70" i="70"/>
  <c r="N71" i="70"/>
  <c r="N72" i="70"/>
  <c r="N73" i="70"/>
  <c r="N74" i="70"/>
  <c r="N75" i="70"/>
  <c r="N76" i="70"/>
  <c r="N77" i="70"/>
  <c r="N78" i="70"/>
  <c r="N79" i="70"/>
  <c r="N80" i="70"/>
  <c r="N81" i="70"/>
  <c r="N82" i="70"/>
  <c r="N83" i="70"/>
  <c r="N84" i="70"/>
  <c r="N85" i="70"/>
  <c r="N86" i="70"/>
  <c r="N14" i="70"/>
  <c r="N15" i="69"/>
  <c r="N16" i="69"/>
  <c r="N17" i="69"/>
  <c r="N18" i="69"/>
  <c r="N19" i="69"/>
  <c r="N20" i="69"/>
  <c r="N21" i="69"/>
  <c r="N22" i="69"/>
  <c r="N23" i="69"/>
  <c r="N24" i="69"/>
  <c r="N25" i="69"/>
  <c r="N26" i="69"/>
  <c r="N27" i="69"/>
  <c r="N28" i="69"/>
  <c r="N29" i="69"/>
  <c r="N30" i="69"/>
  <c r="N31" i="69"/>
  <c r="N32" i="69"/>
  <c r="N33" i="69"/>
  <c r="N34" i="69"/>
  <c r="N35" i="69"/>
  <c r="N36" i="69"/>
  <c r="N37" i="69"/>
  <c r="N38" i="69"/>
  <c r="N39" i="69"/>
  <c r="N40" i="69"/>
  <c r="N41" i="69"/>
  <c r="N42" i="69"/>
  <c r="N43" i="69"/>
  <c r="N44" i="69"/>
  <c r="N45" i="69"/>
  <c r="N46" i="69"/>
  <c r="N47" i="69"/>
  <c r="N48" i="69"/>
  <c r="N49" i="69"/>
  <c r="N50" i="69"/>
  <c r="N51" i="69"/>
  <c r="N52" i="69"/>
  <c r="N53" i="69"/>
  <c r="N54" i="69"/>
  <c r="N55" i="69"/>
  <c r="N56" i="69"/>
  <c r="N57" i="69"/>
  <c r="N58" i="69"/>
  <c r="N59" i="69"/>
  <c r="N60" i="69"/>
  <c r="N61" i="69"/>
  <c r="N62" i="69"/>
  <c r="N63" i="69"/>
  <c r="N64" i="69"/>
  <c r="N65" i="69"/>
  <c r="N66" i="69"/>
  <c r="N67" i="69"/>
  <c r="N14" i="69"/>
  <c r="N15" i="67"/>
  <c r="N16" i="67"/>
  <c r="N17" i="67"/>
  <c r="N18" i="67"/>
  <c r="N19" i="67"/>
  <c r="N20" i="67"/>
  <c r="N21" i="67"/>
  <c r="N22" i="67"/>
  <c r="N23" i="67"/>
  <c r="N24" i="67"/>
  <c r="N25" i="67"/>
  <c r="N26" i="67"/>
  <c r="N27" i="67"/>
  <c r="N28" i="67"/>
  <c r="N29" i="67"/>
  <c r="N30" i="67"/>
  <c r="N31" i="67"/>
  <c r="N32" i="67"/>
  <c r="N33" i="67"/>
  <c r="N34" i="67"/>
  <c r="N35" i="67"/>
  <c r="N36" i="67"/>
  <c r="N37" i="67"/>
  <c r="N38" i="67"/>
  <c r="N39" i="67"/>
  <c r="N40" i="67"/>
  <c r="N41" i="67"/>
  <c r="N42" i="67"/>
  <c r="N43" i="67"/>
  <c r="N44" i="67"/>
  <c r="N45" i="67"/>
  <c r="N46" i="67"/>
  <c r="N47" i="67"/>
  <c r="N14" i="67"/>
  <c r="N15" i="68"/>
  <c r="N16" i="68"/>
  <c r="N17" i="68"/>
  <c r="N18" i="68"/>
  <c r="N19" i="68"/>
  <c r="N20" i="68"/>
  <c r="N21" i="68"/>
  <c r="N22" i="68"/>
  <c r="N23" i="68"/>
  <c r="N24" i="68"/>
  <c r="N25" i="68"/>
  <c r="N26" i="68"/>
  <c r="N27" i="68"/>
  <c r="N28" i="68"/>
  <c r="N29" i="68"/>
  <c r="N30" i="68"/>
  <c r="N31" i="68"/>
  <c r="N32" i="68"/>
  <c r="N33" i="68"/>
  <c r="N34" i="68"/>
  <c r="N35" i="68"/>
  <c r="N36" i="68"/>
  <c r="N37" i="68"/>
  <c r="N38" i="68"/>
  <c r="N39" i="68"/>
  <c r="N40" i="68"/>
  <c r="N41" i="68"/>
  <c r="N42" i="68"/>
  <c r="N43" i="68"/>
  <c r="N44" i="68"/>
  <c r="N45" i="68"/>
  <c r="N46" i="68"/>
  <c r="N47" i="68"/>
  <c r="N48" i="68"/>
  <c r="N49" i="68"/>
  <c r="N50" i="68"/>
  <c r="N51" i="68"/>
  <c r="N52" i="68"/>
  <c r="N53" i="68"/>
  <c r="N54" i="68"/>
  <c r="N55" i="68"/>
  <c r="N56" i="68"/>
  <c r="N57" i="68"/>
  <c r="N58" i="68"/>
  <c r="N59" i="68"/>
  <c r="N14" i="68"/>
  <c r="N15" i="66"/>
  <c r="N16" i="66"/>
  <c r="N17" i="66"/>
  <c r="N18" i="66"/>
  <c r="N19" i="66"/>
  <c r="N20" i="66"/>
  <c r="N21" i="66"/>
  <c r="N22" i="66"/>
  <c r="N23" i="66"/>
  <c r="N24" i="66"/>
  <c r="N25" i="66"/>
  <c r="N26" i="66"/>
  <c r="N27" i="66"/>
  <c r="N28" i="66"/>
  <c r="N29" i="66"/>
  <c r="N30" i="66"/>
  <c r="N31" i="66"/>
  <c r="N32" i="66"/>
  <c r="N33" i="66"/>
  <c r="N34" i="66"/>
  <c r="N35" i="66"/>
  <c r="N36" i="66"/>
  <c r="N37" i="66"/>
  <c r="N38" i="66"/>
  <c r="N39" i="66"/>
  <c r="N40" i="66"/>
  <c r="N41" i="66"/>
  <c r="N42" i="66"/>
  <c r="N43" i="66"/>
  <c r="N44" i="66"/>
  <c r="N45" i="66"/>
  <c r="N46" i="66"/>
  <c r="N47" i="66"/>
  <c r="N48" i="66"/>
  <c r="N49" i="66"/>
  <c r="N50" i="66"/>
  <c r="N51" i="66"/>
  <c r="N52" i="66"/>
  <c r="N53" i="66"/>
  <c r="N54" i="66"/>
  <c r="N55" i="66"/>
  <c r="N56" i="66"/>
  <c r="N57" i="66"/>
  <c r="N58" i="66"/>
  <c r="N59" i="66"/>
  <c r="N14" i="66"/>
  <c r="N15" i="65"/>
  <c r="N16" i="65"/>
  <c r="N17" i="65"/>
  <c r="N18" i="65"/>
  <c r="N19" i="65"/>
  <c r="N20" i="65"/>
  <c r="N21" i="65"/>
  <c r="N22" i="65"/>
  <c r="N23" i="65"/>
  <c r="N24" i="65"/>
  <c r="N25" i="65"/>
  <c r="N26" i="65"/>
  <c r="N27" i="65"/>
  <c r="N28" i="65"/>
  <c r="N29" i="65"/>
  <c r="N30" i="65"/>
  <c r="N31" i="65"/>
  <c r="N32" i="65"/>
  <c r="N33" i="65"/>
  <c r="N34" i="65"/>
  <c r="N35" i="65"/>
  <c r="N36" i="65"/>
  <c r="N37" i="65"/>
  <c r="N38" i="65"/>
  <c r="N39" i="65"/>
  <c r="N40" i="65"/>
  <c r="N41" i="65"/>
  <c r="N42" i="65"/>
  <c r="N43" i="65"/>
  <c r="N44" i="65"/>
  <c r="N45" i="65"/>
  <c r="N46" i="65"/>
  <c r="N47" i="65"/>
  <c r="N48" i="65"/>
  <c r="N49" i="65"/>
  <c r="N50" i="65"/>
  <c r="N51" i="65"/>
  <c r="N52" i="65"/>
  <c r="N53" i="65"/>
  <c r="N54" i="65"/>
  <c r="N55" i="65"/>
  <c r="N56" i="65"/>
  <c r="N57" i="65"/>
  <c r="N58" i="65"/>
  <c r="N59" i="65"/>
  <c r="N60" i="65"/>
  <c r="N14" i="65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8" i="61"/>
  <c r="O39" i="61"/>
  <c r="O40" i="61"/>
  <c r="O41" i="61"/>
  <c r="O42" i="61"/>
  <c r="O43" i="61"/>
  <c r="O44" i="61"/>
  <c r="O45" i="61"/>
  <c r="O46" i="61"/>
  <c r="O47" i="61"/>
  <c r="O48" i="61"/>
  <c r="O49" i="61"/>
  <c r="O50" i="61"/>
  <c r="O51" i="61"/>
  <c r="O52" i="61"/>
  <c r="O53" i="61"/>
  <c r="O54" i="61"/>
  <c r="O55" i="61"/>
  <c r="O56" i="61"/>
  <c r="O57" i="61"/>
  <c r="O58" i="61"/>
  <c r="O14" i="61"/>
  <c r="N14" i="64"/>
  <c r="N15" i="64"/>
  <c r="N16" i="64"/>
  <c r="N17" i="64"/>
  <c r="N18" i="64"/>
  <c r="N19" i="64"/>
  <c r="N20" i="64"/>
  <c r="N21" i="64"/>
  <c r="N22" i="64"/>
  <c r="N23" i="64"/>
  <c r="N24" i="64"/>
  <c r="N25" i="64"/>
  <c r="N26" i="64"/>
  <c r="N27" i="64"/>
  <c r="N28" i="64"/>
  <c r="N29" i="64"/>
  <c r="N30" i="64"/>
  <c r="N31" i="64"/>
  <c r="N32" i="64"/>
  <c r="N33" i="64"/>
  <c r="N34" i="64"/>
  <c r="N35" i="64"/>
  <c r="N36" i="64"/>
  <c r="N37" i="64"/>
  <c r="N38" i="64"/>
  <c r="N39" i="64"/>
  <c r="N40" i="64"/>
  <c r="N41" i="64"/>
  <c r="N42" i="64"/>
  <c r="N43" i="64"/>
  <c r="N44" i="64"/>
  <c r="N45" i="64"/>
  <c r="N46" i="64"/>
  <c r="N47" i="64"/>
  <c r="N48" i="64"/>
  <c r="N49" i="64"/>
  <c r="N50" i="64"/>
  <c r="N51" i="64"/>
  <c r="N52" i="64"/>
  <c r="N53" i="64"/>
  <c r="N54" i="64"/>
  <c r="N55" i="64"/>
  <c r="N56" i="64"/>
  <c r="N57" i="64"/>
  <c r="N58" i="64"/>
  <c r="N59" i="64"/>
  <c r="N60" i="64"/>
  <c r="N61" i="64"/>
  <c r="N62" i="64"/>
  <c r="N63" i="64"/>
  <c r="N64" i="64"/>
  <c r="N65" i="64"/>
  <c r="N66" i="64"/>
  <c r="N13" i="64"/>
  <c r="N15" i="61"/>
  <c r="N16" i="61"/>
  <c r="N17" i="61"/>
  <c r="N18" i="61"/>
  <c r="N19" i="61"/>
  <c r="N20" i="61"/>
  <c r="N21" i="61"/>
  <c r="N22" i="61"/>
  <c r="N23" i="61"/>
  <c r="N24" i="61"/>
  <c r="N25" i="61"/>
  <c r="N26" i="61"/>
  <c r="N27" i="61"/>
  <c r="N28" i="61"/>
  <c r="N29" i="61"/>
  <c r="N30" i="61"/>
  <c r="N31" i="61"/>
  <c r="N32" i="61"/>
  <c r="N33" i="61"/>
  <c r="N34" i="61"/>
  <c r="N35" i="61"/>
  <c r="N36" i="61"/>
  <c r="N37" i="61"/>
  <c r="N38" i="61"/>
  <c r="N39" i="61"/>
  <c r="N40" i="61"/>
  <c r="N41" i="61"/>
  <c r="N42" i="61"/>
  <c r="N43" i="61"/>
  <c r="N44" i="61"/>
  <c r="N45" i="61"/>
  <c r="N46" i="61"/>
  <c r="N47" i="61"/>
  <c r="N48" i="61"/>
  <c r="N49" i="61"/>
  <c r="N50" i="61"/>
  <c r="N51" i="61"/>
  <c r="N52" i="61"/>
  <c r="N53" i="61"/>
  <c r="N54" i="61"/>
  <c r="N55" i="61"/>
  <c r="N56" i="61"/>
  <c r="N57" i="61"/>
  <c r="N58" i="61"/>
  <c r="N14" i="61"/>
  <c r="N15" i="63"/>
  <c r="N16" i="63"/>
  <c r="N17" i="63"/>
  <c r="N18" i="63"/>
  <c r="N19" i="63"/>
  <c r="N20" i="63"/>
  <c r="N21" i="63"/>
  <c r="N22" i="63"/>
  <c r="N23" i="63"/>
  <c r="N24" i="63"/>
  <c r="N25" i="63"/>
  <c r="N26" i="63"/>
  <c r="N27" i="63"/>
  <c r="N28" i="63"/>
  <c r="N29" i="63"/>
  <c r="N30" i="63"/>
  <c r="N31" i="63"/>
  <c r="N32" i="63"/>
  <c r="N33" i="63"/>
  <c r="N34" i="63"/>
  <c r="N35" i="63"/>
  <c r="N36" i="63"/>
  <c r="N37" i="63"/>
  <c r="N38" i="63"/>
  <c r="N39" i="63"/>
  <c r="N40" i="63"/>
  <c r="N41" i="63"/>
  <c r="N42" i="63"/>
  <c r="N43" i="63"/>
  <c r="N44" i="63"/>
  <c r="N45" i="63"/>
  <c r="N46" i="63"/>
  <c r="N47" i="63"/>
  <c r="N48" i="63"/>
  <c r="N49" i="63"/>
  <c r="N50" i="63"/>
  <c r="N51" i="63"/>
  <c r="N52" i="63"/>
  <c r="N53" i="63"/>
  <c r="N54" i="63"/>
  <c r="N55" i="63"/>
  <c r="N56" i="63"/>
  <c r="N57" i="63"/>
  <c r="N58" i="63"/>
  <c r="N59" i="63"/>
  <c r="N14" i="63"/>
  <c r="J54" i="5" l="1"/>
  <c r="J55" i="5"/>
  <c r="H68" i="71" l="1"/>
  <c r="H51" i="71"/>
  <c r="H49" i="71"/>
  <c r="J54" i="3" l="1"/>
  <c r="J55" i="3"/>
  <c r="H54" i="3"/>
  <c r="H55" i="3"/>
  <c r="C44" i="31" l="1"/>
  <c r="C41" i="31"/>
  <c r="C39" i="31"/>
  <c r="C38" i="31"/>
  <c r="C37" i="31"/>
  <c r="C35" i="31"/>
  <c r="C31" i="31"/>
  <c r="C30" i="31"/>
  <c r="C29" i="31"/>
  <c r="C28" i="31"/>
  <c r="C26" i="31"/>
  <c r="C24" i="31"/>
  <c r="C23" i="31"/>
  <c r="C19" i="31"/>
  <c r="C18" i="31"/>
  <c r="C16" i="31"/>
  <c r="C14" i="31"/>
  <c r="J54" i="91" l="1"/>
  <c r="J55" i="91"/>
  <c r="J56" i="91"/>
  <c r="J57" i="91"/>
  <c r="J58" i="91"/>
  <c r="J59" i="91"/>
  <c r="J60" i="91"/>
  <c r="J61" i="91"/>
  <c r="J62" i="91"/>
  <c r="J63" i="91"/>
  <c r="J64" i="91"/>
  <c r="J65" i="91"/>
  <c r="J66" i="91"/>
  <c r="J67" i="91"/>
  <c r="J68" i="91"/>
  <c r="J69" i="91"/>
  <c r="J70" i="91"/>
  <c r="J71" i="91"/>
  <c r="J72" i="91"/>
  <c r="J73" i="91"/>
  <c r="H54" i="91"/>
  <c r="H55" i="91"/>
  <c r="H56" i="91"/>
  <c r="H57" i="91"/>
  <c r="H58" i="91"/>
  <c r="H59" i="91"/>
  <c r="H60" i="91"/>
  <c r="H61" i="91"/>
  <c r="H62" i="91"/>
  <c r="H63" i="91"/>
  <c r="H64" i="91"/>
  <c r="H65" i="91"/>
  <c r="H66" i="91"/>
  <c r="H67" i="91"/>
  <c r="H68" i="91"/>
  <c r="H69" i="91"/>
  <c r="H70" i="91"/>
  <c r="H71" i="91"/>
  <c r="H72" i="91"/>
  <c r="H73" i="91"/>
  <c r="J53" i="91"/>
  <c r="H53" i="91"/>
  <c r="J52" i="91"/>
  <c r="H52" i="91"/>
  <c r="J51" i="91"/>
  <c r="H51" i="91"/>
  <c r="J50" i="91"/>
  <c r="H50" i="91"/>
  <c r="J49" i="91"/>
  <c r="H49" i="91"/>
  <c r="J48" i="91"/>
  <c r="H48" i="91"/>
  <c r="J47" i="91"/>
  <c r="H47" i="91"/>
  <c r="J46" i="91"/>
  <c r="H46" i="91"/>
  <c r="J45" i="91"/>
  <c r="H45" i="91"/>
  <c r="J44" i="91"/>
  <c r="H44" i="91"/>
  <c r="J43" i="91"/>
  <c r="H43" i="91"/>
  <c r="J42" i="91"/>
  <c r="H42" i="91"/>
  <c r="J41" i="91"/>
  <c r="H41" i="91"/>
  <c r="J40" i="91"/>
  <c r="H40" i="91"/>
  <c r="J39" i="91"/>
  <c r="H39" i="91"/>
  <c r="J38" i="91"/>
  <c r="H38" i="91"/>
  <c r="J37" i="91"/>
  <c r="H37" i="91"/>
  <c r="J36" i="91"/>
  <c r="H36" i="91"/>
  <c r="J35" i="91"/>
  <c r="H35" i="91"/>
  <c r="J34" i="91"/>
  <c r="H34" i="91"/>
  <c r="J33" i="91"/>
  <c r="H33" i="91"/>
  <c r="J32" i="91"/>
  <c r="H32" i="91"/>
  <c r="J31" i="91"/>
  <c r="H31" i="91"/>
  <c r="J30" i="91"/>
  <c r="H30" i="91"/>
  <c r="J29" i="91"/>
  <c r="H29" i="91"/>
  <c r="J28" i="91"/>
  <c r="H28" i="91"/>
  <c r="J27" i="91"/>
  <c r="H27" i="91"/>
  <c r="J26" i="91"/>
  <c r="H26" i="91"/>
  <c r="J25" i="91"/>
  <c r="H25" i="91"/>
  <c r="J24" i="91"/>
  <c r="H24" i="91"/>
  <c r="J23" i="91"/>
  <c r="H23" i="91"/>
  <c r="J22" i="91"/>
  <c r="H22" i="91"/>
  <c r="J21" i="91"/>
  <c r="H21" i="91"/>
  <c r="J20" i="91"/>
  <c r="H20" i="91"/>
  <c r="J19" i="91"/>
  <c r="H19" i="91"/>
  <c r="J18" i="91"/>
  <c r="H18" i="91"/>
  <c r="J17" i="91"/>
  <c r="H17" i="91"/>
  <c r="J16" i="91"/>
  <c r="H16" i="91"/>
  <c r="J15" i="91"/>
  <c r="H15" i="91"/>
  <c r="J14" i="91"/>
  <c r="H14" i="91"/>
  <c r="J73" i="90"/>
  <c r="H73" i="90"/>
  <c r="J72" i="90"/>
  <c r="H72" i="90"/>
  <c r="J71" i="90"/>
  <c r="H71" i="90"/>
  <c r="J70" i="90"/>
  <c r="H70" i="90"/>
  <c r="J69" i="90"/>
  <c r="H69" i="90"/>
  <c r="J68" i="90"/>
  <c r="H68" i="90"/>
  <c r="J67" i="90"/>
  <c r="H67" i="90"/>
  <c r="J66" i="90"/>
  <c r="H66" i="90"/>
  <c r="J65" i="90"/>
  <c r="H65" i="90"/>
  <c r="J64" i="90"/>
  <c r="H64" i="90"/>
  <c r="J63" i="90"/>
  <c r="H63" i="90"/>
  <c r="J62" i="90"/>
  <c r="H62" i="90"/>
  <c r="J61" i="90"/>
  <c r="H61" i="90"/>
  <c r="J60" i="90"/>
  <c r="H60" i="90"/>
  <c r="J59" i="90"/>
  <c r="H59" i="90"/>
  <c r="J58" i="90"/>
  <c r="H58" i="90"/>
  <c r="J57" i="90"/>
  <c r="H57" i="90"/>
  <c r="J56" i="90"/>
  <c r="H56" i="90"/>
  <c r="J55" i="90"/>
  <c r="H55" i="90"/>
  <c r="J54" i="90"/>
  <c r="H54" i="90"/>
  <c r="J53" i="90"/>
  <c r="H53" i="90"/>
  <c r="J52" i="90"/>
  <c r="H52" i="90"/>
  <c r="J51" i="90"/>
  <c r="H51" i="90"/>
  <c r="J50" i="90"/>
  <c r="H50" i="90"/>
  <c r="J49" i="90"/>
  <c r="H49" i="90"/>
  <c r="J48" i="90"/>
  <c r="H48" i="90"/>
  <c r="J47" i="90"/>
  <c r="H47" i="90"/>
  <c r="J46" i="90"/>
  <c r="H46" i="90"/>
  <c r="J45" i="90"/>
  <c r="H45" i="90"/>
  <c r="J44" i="90"/>
  <c r="H44" i="90"/>
  <c r="J43" i="90"/>
  <c r="H43" i="90"/>
  <c r="J42" i="90"/>
  <c r="H42" i="90"/>
  <c r="J41" i="90"/>
  <c r="H41" i="90"/>
  <c r="J40" i="90"/>
  <c r="H40" i="90"/>
  <c r="J39" i="90"/>
  <c r="H39" i="90"/>
  <c r="J38" i="90"/>
  <c r="H38" i="90"/>
  <c r="J37" i="90"/>
  <c r="H37" i="90"/>
  <c r="J36" i="90"/>
  <c r="H36" i="90"/>
  <c r="J35" i="90"/>
  <c r="H35" i="90"/>
  <c r="J34" i="90"/>
  <c r="H34" i="90"/>
  <c r="J33" i="90"/>
  <c r="H33" i="90"/>
  <c r="J32" i="90"/>
  <c r="H32" i="90"/>
  <c r="J31" i="90"/>
  <c r="H31" i="90"/>
  <c r="J30" i="90"/>
  <c r="H30" i="90"/>
  <c r="J29" i="90"/>
  <c r="H29" i="90"/>
  <c r="J28" i="90"/>
  <c r="H28" i="90"/>
  <c r="J27" i="90"/>
  <c r="H27" i="90"/>
  <c r="J26" i="90"/>
  <c r="H26" i="90"/>
  <c r="J25" i="90"/>
  <c r="H25" i="90"/>
  <c r="J24" i="90"/>
  <c r="H24" i="90"/>
  <c r="J23" i="90"/>
  <c r="H23" i="90"/>
  <c r="J22" i="90"/>
  <c r="H22" i="90"/>
  <c r="J21" i="90"/>
  <c r="H21" i="90"/>
  <c r="J20" i="90"/>
  <c r="H20" i="90"/>
  <c r="J19" i="90"/>
  <c r="H19" i="90"/>
  <c r="J18" i="90"/>
  <c r="H18" i="90"/>
  <c r="J17" i="90"/>
  <c r="H17" i="90"/>
  <c r="J16" i="90"/>
  <c r="H16" i="90"/>
  <c r="J15" i="90"/>
  <c r="H15" i="90"/>
  <c r="J14" i="90"/>
  <c r="H14" i="90"/>
  <c r="J46" i="89"/>
  <c r="H46" i="89"/>
  <c r="J45" i="89"/>
  <c r="H45" i="89"/>
  <c r="J44" i="89"/>
  <c r="H44" i="89"/>
  <c r="J43" i="89"/>
  <c r="H43" i="89"/>
  <c r="J42" i="89"/>
  <c r="H42" i="89"/>
  <c r="J41" i="89"/>
  <c r="H41" i="89"/>
  <c r="J40" i="89"/>
  <c r="H40" i="89"/>
  <c r="J39" i="89"/>
  <c r="H39" i="89"/>
  <c r="J38" i="89"/>
  <c r="H38" i="89"/>
  <c r="J37" i="89"/>
  <c r="H37" i="89"/>
  <c r="J36" i="89"/>
  <c r="H36" i="89"/>
  <c r="J35" i="89"/>
  <c r="H35" i="89"/>
  <c r="J34" i="89"/>
  <c r="H34" i="89"/>
  <c r="J33" i="89"/>
  <c r="H33" i="89"/>
  <c r="J32" i="89"/>
  <c r="H32" i="89"/>
  <c r="J31" i="89"/>
  <c r="H31" i="89"/>
  <c r="J30" i="89"/>
  <c r="H30" i="89"/>
  <c r="J29" i="89"/>
  <c r="H29" i="89"/>
  <c r="J28" i="89"/>
  <c r="H28" i="89"/>
  <c r="J27" i="89"/>
  <c r="H27" i="89"/>
  <c r="J26" i="89"/>
  <c r="H26" i="89"/>
  <c r="J25" i="89"/>
  <c r="H25" i="89"/>
  <c r="J24" i="89"/>
  <c r="H24" i="89"/>
  <c r="J23" i="89"/>
  <c r="H23" i="89"/>
  <c r="J22" i="89"/>
  <c r="H22" i="89"/>
  <c r="J21" i="89"/>
  <c r="H21" i="89"/>
  <c r="J20" i="89"/>
  <c r="H20" i="89"/>
  <c r="J19" i="89"/>
  <c r="H19" i="89"/>
  <c r="J18" i="89"/>
  <c r="H18" i="89"/>
  <c r="J17" i="89"/>
  <c r="H17" i="89"/>
  <c r="J16" i="89"/>
  <c r="H16" i="89"/>
  <c r="J15" i="89"/>
  <c r="H15" i="89"/>
  <c r="J14" i="89"/>
  <c r="H14" i="89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J66" i="87"/>
  <c r="H66" i="87"/>
  <c r="J65" i="87"/>
  <c r="H65" i="87"/>
  <c r="J64" i="87"/>
  <c r="H64" i="87"/>
  <c r="J63" i="87"/>
  <c r="H63" i="87"/>
  <c r="J62" i="87"/>
  <c r="H62" i="87"/>
  <c r="J61" i="87"/>
  <c r="H61" i="87"/>
  <c r="J60" i="87"/>
  <c r="H60" i="87"/>
  <c r="J59" i="87"/>
  <c r="H59" i="87"/>
  <c r="J58" i="87"/>
  <c r="H58" i="87"/>
  <c r="J57" i="87"/>
  <c r="H57" i="87"/>
  <c r="J56" i="87"/>
  <c r="H56" i="87"/>
  <c r="J55" i="87"/>
  <c r="H55" i="87"/>
  <c r="J54" i="87"/>
  <c r="H54" i="87"/>
  <c r="J53" i="87"/>
  <c r="H53" i="87"/>
  <c r="J52" i="87"/>
  <c r="H52" i="87"/>
  <c r="J51" i="87"/>
  <c r="H51" i="87"/>
  <c r="J50" i="87"/>
  <c r="H50" i="87"/>
  <c r="J49" i="87"/>
  <c r="H49" i="87"/>
  <c r="J48" i="87"/>
  <c r="H48" i="87"/>
  <c r="J47" i="87"/>
  <c r="H47" i="87"/>
  <c r="J46" i="87"/>
  <c r="H46" i="87"/>
  <c r="J45" i="87"/>
  <c r="H45" i="87"/>
  <c r="J44" i="87"/>
  <c r="H44" i="87"/>
  <c r="J43" i="87"/>
  <c r="H43" i="87"/>
  <c r="J42" i="87"/>
  <c r="H42" i="87"/>
  <c r="J41" i="87"/>
  <c r="H41" i="87"/>
  <c r="J40" i="87"/>
  <c r="H40" i="87"/>
  <c r="J39" i="87"/>
  <c r="H39" i="87"/>
  <c r="J38" i="87"/>
  <c r="H38" i="87"/>
  <c r="J37" i="87"/>
  <c r="H37" i="87"/>
  <c r="J36" i="87"/>
  <c r="H36" i="87"/>
  <c r="J35" i="87"/>
  <c r="H35" i="87"/>
  <c r="J34" i="87"/>
  <c r="H34" i="87"/>
  <c r="J33" i="87"/>
  <c r="H33" i="87"/>
  <c r="J32" i="87"/>
  <c r="H32" i="87"/>
  <c r="J31" i="87"/>
  <c r="H31" i="87"/>
  <c r="J30" i="87"/>
  <c r="H30" i="87"/>
  <c r="J29" i="87"/>
  <c r="H29" i="87"/>
  <c r="J28" i="87"/>
  <c r="H28" i="87"/>
  <c r="J27" i="87"/>
  <c r="H27" i="87"/>
  <c r="J26" i="87"/>
  <c r="H26" i="87"/>
  <c r="J25" i="87"/>
  <c r="H25" i="87"/>
  <c r="J24" i="87"/>
  <c r="H24" i="87"/>
  <c r="J23" i="87"/>
  <c r="H23" i="87"/>
  <c r="J22" i="87"/>
  <c r="H22" i="87"/>
  <c r="J21" i="87"/>
  <c r="H21" i="87"/>
  <c r="J20" i="87"/>
  <c r="H20" i="87"/>
  <c r="J19" i="87"/>
  <c r="H19" i="87"/>
  <c r="J18" i="87"/>
  <c r="H18" i="87"/>
  <c r="J17" i="87"/>
  <c r="H17" i="87"/>
  <c r="J16" i="87"/>
  <c r="H16" i="87"/>
  <c r="J15" i="87"/>
  <c r="H15" i="87"/>
  <c r="J14" i="87"/>
  <c r="H14" i="87"/>
  <c r="K43" i="31" l="1"/>
  <c r="E43" i="31"/>
  <c r="I43" i="31"/>
  <c r="J43" i="31" s="1"/>
  <c r="G43" i="31"/>
  <c r="H43" i="31" s="1"/>
  <c r="N37" i="31"/>
  <c r="J37" i="31"/>
  <c r="P37" i="31"/>
  <c r="L37" i="31"/>
  <c r="H37" i="31"/>
  <c r="N43" i="31"/>
  <c r="P43" i="31"/>
  <c r="L43" i="31"/>
  <c r="P44" i="31"/>
  <c r="L44" i="31"/>
  <c r="H44" i="31"/>
  <c r="N44" i="31"/>
  <c r="J44" i="31"/>
  <c r="P38" i="31"/>
  <c r="L38" i="31"/>
  <c r="H38" i="31"/>
  <c r="N38" i="31"/>
  <c r="J38" i="3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D43" i="31" l="1"/>
  <c r="D38" i="31"/>
  <c r="D44" i="31"/>
  <c r="F44" i="31"/>
  <c r="F43" i="31"/>
  <c r="D37" i="31"/>
  <c r="F37" i="31"/>
  <c r="J59" i="63"/>
  <c r="H59" i="63"/>
  <c r="J57" i="61"/>
  <c r="J58" i="61"/>
  <c r="H57" i="61"/>
  <c r="H58" i="61"/>
  <c r="H15" i="70" l="1"/>
  <c r="J15" i="70"/>
  <c r="H16" i="70"/>
  <c r="J16" i="70"/>
  <c r="H17" i="70"/>
  <c r="J17" i="70"/>
  <c r="H18" i="70"/>
  <c r="J18" i="70"/>
  <c r="H19" i="70"/>
  <c r="J19" i="70"/>
  <c r="H20" i="70"/>
  <c r="J20" i="70"/>
  <c r="H21" i="70"/>
  <c r="J21" i="70"/>
  <c r="H22" i="70"/>
  <c r="J22" i="70"/>
  <c r="H23" i="70"/>
  <c r="J23" i="70"/>
  <c r="H24" i="70"/>
  <c r="J24" i="70"/>
  <c r="H25" i="70"/>
  <c r="J25" i="70"/>
  <c r="H26" i="70"/>
  <c r="J26" i="70"/>
  <c r="H28" i="70"/>
  <c r="J28" i="70"/>
  <c r="H29" i="70"/>
  <c r="J29" i="70"/>
  <c r="H30" i="70"/>
  <c r="J30" i="70"/>
  <c r="H31" i="70"/>
  <c r="J31" i="70"/>
  <c r="H32" i="70"/>
  <c r="J32" i="70"/>
  <c r="H33" i="70"/>
  <c r="J33" i="70"/>
  <c r="H35" i="70"/>
  <c r="J35" i="70"/>
  <c r="H36" i="70"/>
  <c r="J36" i="70"/>
  <c r="H37" i="70"/>
  <c r="J37" i="70"/>
  <c r="H38" i="70"/>
  <c r="J38" i="70"/>
  <c r="H39" i="70"/>
  <c r="J39" i="70"/>
  <c r="H40" i="70"/>
  <c r="J40" i="70"/>
  <c r="H41" i="70"/>
  <c r="J41" i="70"/>
  <c r="H42" i="70"/>
  <c r="J42" i="70"/>
  <c r="H43" i="70"/>
  <c r="J43" i="70"/>
  <c r="H44" i="70"/>
  <c r="J44" i="70"/>
  <c r="H45" i="70"/>
  <c r="J45" i="70"/>
  <c r="H46" i="70"/>
  <c r="J46" i="70"/>
  <c r="H47" i="70"/>
  <c r="J47" i="70"/>
  <c r="H49" i="70"/>
  <c r="J49" i="70"/>
  <c r="H50" i="70"/>
  <c r="J50" i="70"/>
  <c r="H51" i="70"/>
  <c r="J51" i="70"/>
  <c r="H52" i="70"/>
  <c r="J52" i="70"/>
  <c r="H53" i="70"/>
  <c r="J53" i="70"/>
  <c r="H55" i="70"/>
  <c r="J55" i="70"/>
  <c r="H56" i="70"/>
  <c r="J56" i="70"/>
  <c r="H57" i="70"/>
  <c r="J57" i="70"/>
  <c r="H58" i="70"/>
  <c r="J58" i="70"/>
  <c r="H59" i="70"/>
  <c r="J59" i="70"/>
  <c r="H60" i="70"/>
  <c r="J60" i="70"/>
  <c r="H61" i="70"/>
  <c r="J61" i="70"/>
  <c r="H62" i="70"/>
  <c r="J62" i="70"/>
  <c r="H63" i="70"/>
  <c r="J63" i="70"/>
  <c r="J46" i="81" l="1"/>
  <c r="H46" i="81"/>
  <c r="C34" i="31"/>
  <c r="C33" i="31"/>
  <c r="C27" i="31" l="1"/>
  <c r="C25" i="31"/>
  <c r="C21" i="31"/>
  <c r="C15" i="31"/>
  <c r="C11" i="31"/>
  <c r="J49" i="86" l="1"/>
  <c r="H49" i="86"/>
  <c r="J48" i="86"/>
  <c r="H48" i="86"/>
  <c r="J47" i="86"/>
  <c r="H47" i="86"/>
  <c r="J46" i="86"/>
  <c r="H46" i="86"/>
  <c r="J45" i="86"/>
  <c r="H45" i="86"/>
  <c r="J44" i="86"/>
  <c r="H44" i="86"/>
  <c r="J43" i="86"/>
  <c r="H43" i="86"/>
  <c r="J42" i="86"/>
  <c r="H42" i="86"/>
  <c r="J41" i="86"/>
  <c r="H41" i="86"/>
  <c r="J40" i="86"/>
  <c r="H40" i="86"/>
  <c r="J39" i="86"/>
  <c r="H39" i="86"/>
  <c r="J38" i="86"/>
  <c r="H38" i="86"/>
  <c r="J37" i="86"/>
  <c r="H37" i="86"/>
  <c r="J36" i="86"/>
  <c r="H36" i="86"/>
  <c r="J35" i="86"/>
  <c r="H35" i="86"/>
  <c r="J34" i="86"/>
  <c r="H34" i="86"/>
  <c r="J33" i="86"/>
  <c r="H33" i="86"/>
  <c r="J32" i="86"/>
  <c r="H32" i="86"/>
  <c r="J31" i="86"/>
  <c r="H31" i="86"/>
  <c r="J30" i="86"/>
  <c r="H30" i="86"/>
  <c r="J29" i="86"/>
  <c r="H29" i="86"/>
  <c r="J28" i="86"/>
  <c r="H28" i="86"/>
  <c r="J27" i="86"/>
  <c r="H27" i="86"/>
  <c r="J26" i="86"/>
  <c r="H26" i="86"/>
  <c r="J25" i="86"/>
  <c r="H25" i="86"/>
  <c r="J24" i="86"/>
  <c r="H24" i="86"/>
  <c r="J23" i="86"/>
  <c r="H23" i="86"/>
  <c r="J22" i="86"/>
  <c r="H22" i="86"/>
  <c r="J21" i="86"/>
  <c r="H21" i="86"/>
  <c r="J20" i="86"/>
  <c r="H20" i="86"/>
  <c r="J19" i="86"/>
  <c r="H19" i="86"/>
  <c r="J18" i="86"/>
  <c r="H18" i="86"/>
  <c r="J17" i="86"/>
  <c r="H17" i="86"/>
  <c r="J16" i="86"/>
  <c r="H16" i="86"/>
  <c r="J15" i="86"/>
  <c r="H15" i="86"/>
  <c r="J14" i="86"/>
  <c r="H14" i="86"/>
  <c r="J64" i="85" l="1"/>
  <c r="H64" i="85"/>
  <c r="J63" i="85"/>
  <c r="H63" i="85"/>
  <c r="J62" i="85"/>
  <c r="H62" i="85"/>
  <c r="J61" i="85"/>
  <c r="H61" i="85"/>
  <c r="J60" i="85"/>
  <c r="H60" i="85"/>
  <c r="J59" i="85"/>
  <c r="H59" i="85"/>
  <c r="J58" i="85"/>
  <c r="H58" i="85"/>
  <c r="J57" i="85"/>
  <c r="H57" i="85"/>
  <c r="J56" i="85"/>
  <c r="H56" i="85"/>
  <c r="J55" i="85"/>
  <c r="H55" i="85"/>
  <c r="J54" i="85"/>
  <c r="H54" i="85"/>
  <c r="J53" i="85"/>
  <c r="H53" i="85"/>
  <c r="J52" i="85"/>
  <c r="H52" i="85"/>
  <c r="J51" i="85"/>
  <c r="H51" i="85"/>
  <c r="J50" i="85"/>
  <c r="H50" i="85"/>
  <c r="J49" i="85"/>
  <c r="H49" i="85"/>
  <c r="J48" i="85"/>
  <c r="H48" i="85"/>
  <c r="J47" i="85"/>
  <c r="H47" i="85"/>
  <c r="J46" i="85"/>
  <c r="H46" i="85"/>
  <c r="J45" i="85"/>
  <c r="H45" i="85"/>
  <c r="J44" i="85"/>
  <c r="H44" i="85"/>
  <c r="J43" i="85"/>
  <c r="H43" i="85"/>
  <c r="J42" i="85"/>
  <c r="H42" i="85"/>
  <c r="J41" i="85"/>
  <c r="H41" i="85"/>
  <c r="J40" i="85"/>
  <c r="H40" i="85"/>
  <c r="J39" i="85"/>
  <c r="H39" i="85"/>
  <c r="J38" i="85"/>
  <c r="H38" i="85"/>
  <c r="J37" i="85"/>
  <c r="H37" i="85"/>
  <c r="J36" i="85"/>
  <c r="H36" i="85"/>
  <c r="J35" i="85"/>
  <c r="H35" i="85"/>
  <c r="J34" i="85"/>
  <c r="H34" i="85"/>
  <c r="J33" i="85"/>
  <c r="H33" i="85"/>
  <c r="J32" i="85"/>
  <c r="H32" i="85"/>
  <c r="J31" i="85"/>
  <c r="H31" i="85"/>
  <c r="J30" i="85"/>
  <c r="H30" i="85"/>
  <c r="J29" i="85"/>
  <c r="H29" i="85"/>
  <c r="J28" i="85"/>
  <c r="H28" i="85"/>
  <c r="J27" i="85"/>
  <c r="H27" i="85"/>
  <c r="J26" i="85"/>
  <c r="H26" i="85"/>
  <c r="J25" i="85"/>
  <c r="H25" i="85"/>
  <c r="J24" i="85"/>
  <c r="H24" i="85"/>
  <c r="J23" i="85"/>
  <c r="H23" i="85"/>
  <c r="J22" i="85"/>
  <c r="H22" i="85"/>
  <c r="J21" i="85"/>
  <c r="H21" i="85"/>
  <c r="J20" i="85"/>
  <c r="H20" i="85"/>
  <c r="J19" i="85"/>
  <c r="H19" i="85"/>
  <c r="J18" i="85"/>
  <c r="H18" i="85"/>
  <c r="J17" i="85"/>
  <c r="H17" i="85"/>
  <c r="J16" i="85"/>
  <c r="H16" i="85"/>
  <c r="J15" i="85"/>
  <c r="H15" i="85"/>
  <c r="J14" i="85"/>
  <c r="H14" i="85"/>
  <c r="J49" i="83"/>
  <c r="H49" i="83"/>
  <c r="J48" i="83"/>
  <c r="H48" i="83"/>
  <c r="J47" i="83"/>
  <c r="H47" i="83"/>
  <c r="J46" i="83"/>
  <c r="H46" i="83"/>
  <c r="J45" i="83"/>
  <c r="H45" i="83"/>
  <c r="J44" i="83"/>
  <c r="H44" i="83"/>
  <c r="J43" i="83"/>
  <c r="H43" i="83"/>
  <c r="J42" i="83"/>
  <c r="H42" i="83"/>
  <c r="J41" i="83"/>
  <c r="H41" i="83"/>
  <c r="J40" i="83"/>
  <c r="H40" i="83"/>
  <c r="J39" i="83"/>
  <c r="H39" i="83"/>
  <c r="J38" i="83"/>
  <c r="H38" i="83"/>
  <c r="J37" i="83"/>
  <c r="H37" i="83"/>
  <c r="J36" i="83"/>
  <c r="H36" i="83"/>
  <c r="J35" i="83"/>
  <c r="H35" i="83"/>
  <c r="J34" i="83"/>
  <c r="H34" i="83"/>
  <c r="J33" i="83"/>
  <c r="H33" i="83"/>
  <c r="J32" i="83"/>
  <c r="H32" i="83"/>
  <c r="J31" i="83"/>
  <c r="H31" i="83"/>
  <c r="J30" i="83"/>
  <c r="H30" i="83"/>
  <c r="J29" i="83"/>
  <c r="H29" i="83"/>
  <c r="J28" i="83"/>
  <c r="H28" i="83"/>
  <c r="J27" i="83"/>
  <c r="H27" i="83"/>
  <c r="J26" i="83"/>
  <c r="H26" i="83"/>
  <c r="J25" i="83"/>
  <c r="H25" i="83"/>
  <c r="J24" i="83"/>
  <c r="H24" i="83"/>
  <c r="J23" i="83"/>
  <c r="H23" i="83"/>
  <c r="J22" i="83"/>
  <c r="H22" i="83"/>
  <c r="J21" i="83"/>
  <c r="H21" i="83"/>
  <c r="J20" i="83"/>
  <c r="H20" i="83"/>
  <c r="J19" i="83"/>
  <c r="H19" i="83"/>
  <c r="J18" i="83"/>
  <c r="H18" i="83"/>
  <c r="J17" i="83"/>
  <c r="H17" i="83"/>
  <c r="J16" i="83"/>
  <c r="H16" i="83"/>
  <c r="J15" i="83"/>
  <c r="H15" i="83"/>
  <c r="J14" i="83"/>
  <c r="H14" i="83"/>
  <c r="J55" i="82"/>
  <c r="H55" i="82"/>
  <c r="J54" i="82"/>
  <c r="H54" i="82"/>
  <c r="J53" i="82"/>
  <c r="H53" i="82"/>
  <c r="J52" i="82"/>
  <c r="H52" i="82"/>
  <c r="J51" i="82"/>
  <c r="H51" i="82"/>
  <c r="J50" i="82"/>
  <c r="H50" i="82"/>
  <c r="J49" i="82"/>
  <c r="H49" i="82"/>
  <c r="J48" i="82"/>
  <c r="H48" i="82"/>
  <c r="J47" i="82"/>
  <c r="H47" i="82"/>
  <c r="J46" i="82"/>
  <c r="H46" i="82"/>
  <c r="J45" i="82"/>
  <c r="H45" i="82"/>
  <c r="J44" i="82"/>
  <c r="H44" i="82"/>
  <c r="J43" i="82"/>
  <c r="H43" i="82"/>
  <c r="J42" i="82"/>
  <c r="H42" i="82"/>
  <c r="J41" i="82"/>
  <c r="H41" i="82"/>
  <c r="J40" i="82"/>
  <c r="H40" i="82"/>
  <c r="J39" i="82"/>
  <c r="H39" i="82"/>
  <c r="J38" i="82"/>
  <c r="H38" i="82"/>
  <c r="J37" i="82"/>
  <c r="H37" i="82"/>
  <c r="J36" i="82"/>
  <c r="H36" i="82"/>
  <c r="J35" i="82"/>
  <c r="H35" i="82"/>
  <c r="J34" i="82"/>
  <c r="H34" i="82"/>
  <c r="J33" i="82"/>
  <c r="H33" i="82"/>
  <c r="J32" i="82"/>
  <c r="H32" i="82"/>
  <c r="J31" i="82"/>
  <c r="H31" i="82"/>
  <c r="J30" i="82"/>
  <c r="H30" i="82"/>
  <c r="J29" i="82"/>
  <c r="H29" i="82"/>
  <c r="J28" i="82"/>
  <c r="H28" i="82"/>
  <c r="J27" i="82"/>
  <c r="H27" i="82"/>
  <c r="J26" i="82"/>
  <c r="H26" i="82"/>
  <c r="J25" i="82"/>
  <c r="H25" i="82"/>
  <c r="J24" i="82"/>
  <c r="H24" i="82"/>
  <c r="J23" i="82"/>
  <c r="H23" i="82"/>
  <c r="J22" i="82"/>
  <c r="H22" i="82"/>
  <c r="J21" i="82"/>
  <c r="H21" i="82"/>
  <c r="J20" i="82"/>
  <c r="H20" i="82"/>
  <c r="J19" i="82"/>
  <c r="H19" i="82"/>
  <c r="J18" i="82"/>
  <c r="H18" i="82"/>
  <c r="J17" i="82"/>
  <c r="H17" i="82"/>
  <c r="J16" i="82"/>
  <c r="H16" i="82"/>
  <c r="J15" i="82"/>
  <c r="H15" i="82"/>
  <c r="J14" i="82"/>
  <c r="H14" i="82"/>
  <c r="J50" i="81"/>
  <c r="J51" i="81"/>
  <c r="J52" i="81"/>
  <c r="H50" i="81"/>
  <c r="H51" i="81"/>
  <c r="H52" i="81"/>
  <c r="J49" i="81"/>
  <c r="H49" i="81"/>
  <c r="J48" i="81"/>
  <c r="H48" i="81"/>
  <c r="J47" i="81"/>
  <c r="H47" i="81"/>
  <c r="J45" i="81"/>
  <c r="H45" i="81"/>
  <c r="J44" i="81"/>
  <c r="H44" i="81"/>
  <c r="J43" i="81"/>
  <c r="H43" i="81"/>
  <c r="J42" i="81"/>
  <c r="H42" i="81"/>
  <c r="J41" i="81"/>
  <c r="H41" i="81"/>
  <c r="J40" i="81"/>
  <c r="H40" i="81"/>
  <c r="J39" i="81"/>
  <c r="H39" i="81"/>
  <c r="J38" i="81"/>
  <c r="H38" i="81"/>
  <c r="J37" i="81"/>
  <c r="H37" i="81"/>
  <c r="J36" i="81"/>
  <c r="H36" i="81"/>
  <c r="J35" i="81"/>
  <c r="H35" i="81"/>
  <c r="J34" i="81"/>
  <c r="H34" i="81"/>
  <c r="J33" i="81"/>
  <c r="H33" i="81"/>
  <c r="J32" i="81"/>
  <c r="H32" i="81"/>
  <c r="J31" i="81"/>
  <c r="H31" i="81"/>
  <c r="J30" i="81"/>
  <c r="H30" i="81"/>
  <c r="J29" i="81"/>
  <c r="H29" i="81"/>
  <c r="J28" i="81"/>
  <c r="H28" i="81"/>
  <c r="J27" i="81"/>
  <c r="H27" i="81"/>
  <c r="J26" i="81"/>
  <c r="H26" i="81"/>
  <c r="J25" i="81"/>
  <c r="H25" i="81"/>
  <c r="J24" i="81"/>
  <c r="H24" i="81"/>
  <c r="J23" i="81"/>
  <c r="H23" i="81"/>
  <c r="J22" i="81"/>
  <c r="H22" i="81"/>
  <c r="J21" i="81"/>
  <c r="H21" i="81"/>
  <c r="J20" i="81"/>
  <c r="H20" i="81"/>
  <c r="J19" i="81"/>
  <c r="H19" i="81"/>
  <c r="J18" i="81"/>
  <c r="H18" i="81"/>
  <c r="J17" i="81"/>
  <c r="H17" i="81"/>
  <c r="J16" i="81"/>
  <c r="H16" i="81"/>
  <c r="J15" i="81"/>
  <c r="H15" i="81"/>
  <c r="J14" i="81"/>
  <c r="H14" i="81"/>
  <c r="J50" i="80"/>
  <c r="J51" i="80"/>
  <c r="J52" i="80"/>
  <c r="J53" i="80"/>
  <c r="J54" i="80"/>
  <c r="J55" i="80"/>
  <c r="J56" i="80"/>
  <c r="J57" i="80"/>
  <c r="J58" i="80"/>
  <c r="J59" i="80"/>
  <c r="J60" i="80"/>
  <c r="J61" i="80"/>
  <c r="H50" i="80"/>
  <c r="H51" i="80"/>
  <c r="H52" i="80"/>
  <c r="H53" i="80"/>
  <c r="H54" i="80"/>
  <c r="H55" i="80"/>
  <c r="H56" i="80"/>
  <c r="H57" i="80"/>
  <c r="H58" i="80"/>
  <c r="H59" i="80"/>
  <c r="H60" i="80"/>
  <c r="H61" i="80"/>
  <c r="J49" i="80"/>
  <c r="H49" i="80"/>
  <c r="J48" i="80"/>
  <c r="H48" i="80"/>
  <c r="J47" i="80"/>
  <c r="H47" i="80"/>
  <c r="J46" i="80"/>
  <c r="H46" i="80"/>
  <c r="J45" i="80"/>
  <c r="H45" i="80"/>
  <c r="J44" i="80"/>
  <c r="H44" i="80"/>
  <c r="J43" i="80"/>
  <c r="H43" i="80"/>
  <c r="J42" i="80"/>
  <c r="H42" i="80"/>
  <c r="J41" i="80"/>
  <c r="H41" i="80"/>
  <c r="J40" i="80"/>
  <c r="H40" i="80"/>
  <c r="J39" i="80"/>
  <c r="H39" i="80"/>
  <c r="J38" i="80"/>
  <c r="H38" i="80"/>
  <c r="J37" i="80"/>
  <c r="H37" i="80"/>
  <c r="J36" i="80"/>
  <c r="H36" i="80"/>
  <c r="J35" i="80"/>
  <c r="H35" i="80"/>
  <c r="J34" i="80"/>
  <c r="H34" i="80"/>
  <c r="J33" i="80"/>
  <c r="H33" i="80"/>
  <c r="J32" i="80"/>
  <c r="H32" i="80"/>
  <c r="J31" i="80"/>
  <c r="H31" i="80"/>
  <c r="J30" i="80"/>
  <c r="H30" i="80"/>
  <c r="J29" i="80"/>
  <c r="H29" i="80"/>
  <c r="J28" i="80"/>
  <c r="H28" i="80"/>
  <c r="J27" i="80"/>
  <c r="H27" i="80"/>
  <c r="J26" i="80"/>
  <c r="H26" i="80"/>
  <c r="J25" i="80"/>
  <c r="H25" i="80"/>
  <c r="J24" i="80"/>
  <c r="H24" i="80"/>
  <c r="J23" i="80"/>
  <c r="H23" i="80"/>
  <c r="J22" i="80"/>
  <c r="H22" i="80"/>
  <c r="J21" i="80"/>
  <c r="H21" i="80"/>
  <c r="J20" i="80"/>
  <c r="H20" i="80"/>
  <c r="J19" i="80"/>
  <c r="H19" i="80"/>
  <c r="J18" i="80"/>
  <c r="H18" i="80"/>
  <c r="J17" i="80"/>
  <c r="H17" i="80"/>
  <c r="J16" i="80"/>
  <c r="H16" i="80"/>
  <c r="J15" i="80"/>
  <c r="H15" i="80"/>
  <c r="J14" i="80"/>
  <c r="H14" i="80"/>
  <c r="J44" i="79"/>
  <c r="H44" i="79"/>
  <c r="J43" i="79"/>
  <c r="H43" i="79"/>
  <c r="J42" i="79"/>
  <c r="H42" i="79"/>
  <c r="J41" i="79"/>
  <c r="H41" i="79"/>
  <c r="J40" i="79"/>
  <c r="H40" i="79"/>
  <c r="J39" i="79"/>
  <c r="H39" i="79"/>
  <c r="J38" i="79"/>
  <c r="H38" i="79"/>
  <c r="J37" i="79"/>
  <c r="H37" i="79"/>
  <c r="J36" i="79"/>
  <c r="H36" i="79"/>
  <c r="J35" i="79"/>
  <c r="H35" i="79"/>
  <c r="J34" i="79"/>
  <c r="H34" i="79"/>
  <c r="J33" i="79"/>
  <c r="H33" i="79"/>
  <c r="J32" i="79"/>
  <c r="H32" i="79"/>
  <c r="J31" i="79"/>
  <c r="H31" i="79"/>
  <c r="J30" i="79"/>
  <c r="H30" i="79"/>
  <c r="J29" i="79"/>
  <c r="H29" i="79"/>
  <c r="J28" i="79"/>
  <c r="H28" i="79"/>
  <c r="J27" i="79"/>
  <c r="H27" i="79"/>
  <c r="J26" i="79"/>
  <c r="H26" i="79"/>
  <c r="J25" i="79"/>
  <c r="H25" i="79"/>
  <c r="J24" i="79"/>
  <c r="H24" i="79"/>
  <c r="J23" i="79"/>
  <c r="H23" i="79"/>
  <c r="J22" i="79"/>
  <c r="H22" i="79"/>
  <c r="J21" i="79"/>
  <c r="H21" i="79"/>
  <c r="J20" i="79"/>
  <c r="H20" i="79"/>
  <c r="J19" i="79"/>
  <c r="H19" i="79"/>
  <c r="J18" i="79"/>
  <c r="H18" i="79"/>
  <c r="J17" i="79"/>
  <c r="H17" i="79"/>
  <c r="J16" i="79"/>
  <c r="H16" i="79"/>
  <c r="J15" i="79"/>
  <c r="H15" i="79"/>
  <c r="J14" i="79"/>
  <c r="H14" i="79"/>
  <c r="J56" i="78"/>
  <c r="J57" i="78"/>
  <c r="J58" i="78"/>
  <c r="J59" i="78"/>
  <c r="J60" i="78"/>
  <c r="J61" i="78"/>
  <c r="H56" i="78"/>
  <c r="H57" i="78"/>
  <c r="H58" i="78"/>
  <c r="H59" i="78"/>
  <c r="H60" i="78"/>
  <c r="H61" i="78"/>
  <c r="J55" i="78"/>
  <c r="H55" i="78"/>
  <c r="J54" i="78"/>
  <c r="H54" i="78"/>
  <c r="J53" i="78"/>
  <c r="H53" i="78"/>
  <c r="J52" i="78"/>
  <c r="H52" i="78"/>
  <c r="J51" i="78"/>
  <c r="H51" i="78"/>
  <c r="J50" i="78"/>
  <c r="H50" i="78"/>
  <c r="J49" i="78"/>
  <c r="H49" i="78"/>
  <c r="J48" i="78"/>
  <c r="H48" i="78"/>
  <c r="J47" i="78"/>
  <c r="H47" i="78"/>
  <c r="J46" i="78"/>
  <c r="H46" i="78"/>
  <c r="J45" i="78"/>
  <c r="H45" i="78"/>
  <c r="J44" i="78"/>
  <c r="H44" i="78"/>
  <c r="J43" i="78"/>
  <c r="H43" i="78"/>
  <c r="J42" i="78"/>
  <c r="H42" i="78"/>
  <c r="J41" i="78"/>
  <c r="H41" i="78"/>
  <c r="J40" i="78"/>
  <c r="H40" i="78"/>
  <c r="J39" i="78"/>
  <c r="H39" i="78"/>
  <c r="J38" i="78"/>
  <c r="H38" i="78"/>
  <c r="J37" i="78"/>
  <c r="H37" i="78"/>
  <c r="J36" i="78"/>
  <c r="H36" i="78"/>
  <c r="J35" i="78"/>
  <c r="H35" i="78"/>
  <c r="J34" i="78"/>
  <c r="H34" i="78"/>
  <c r="J33" i="78"/>
  <c r="H33" i="78"/>
  <c r="J32" i="78"/>
  <c r="H32" i="78"/>
  <c r="J31" i="78"/>
  <c r="H31" i="78"/>
  <c r="J30" i="78"/>
  <c r="H30" i="78"/>
  <c r="J29" i="78"/>
  <c r="H29" i="78"/>
  <c r="J28" i="78"/>
  <c r="H28" i="78"/>
  <c r="J27" i="78"/>
  <c r="H27" i="78"/>
  <c r="J26" i="78"/>
  <c r="H26" i="78"/>
  <c r="J25" i="78"/>
  <c r="H25" i="78"/>
  <c r="J24" i="78"/>
  <c r="H24" i="78"/>
  <c r="J23" i="78"/>
  <c r="H23" i="78"/>
  <c r="J22" i="78"/>
  <c r="H22" i="78"/>
  <c r="J21" i="78"/>
  <c r="H21" i="78"/>
  <c r="J20" i="78"/>
  <c r="H20" i="78"/>
  <c r="J19" i="78"/>
  <c r="H19" i="78"/>
  <c r="J18" i="78"/>
  <c r="H18" i="78"/>
  <c r="J17" i="78"/>
  <c r="H17" i="78"/>
  <c r="J16" i="78"/>
  <c r="H16" i="78"/>
  <c r="J15" i="78"/>
  <c r="H15" i="78"/>
  <c r="J14" i="78"/>
  <c r="H14" i="78"/>
  <c r="J56" i="77"/>
  <c r="H56" i="77"/>
  <c r="J55" i="77"/>
  <c r="H55" i="77"/>
  <c r="J54" i="77"/>
  <c r="H54" i="77"/>
  <c r="J53" i="77"/>
  <c r="H53" i="77"/>
  <c r="J52" i="77"/>
  <c r="H52" i="77"/>
  <c r="J51" i="77"/>
  <c r="H51" i="77"/>
  <c r="J50" i="77"/>
  <c r="H50" i="77"/>
  <c r="J49" i="77"/>
  <c r="H49" i="77"/>
  <c r="J48" i="77"/>
  <c r="H48" i="77"/>
  <c r="J47" i="77"/>
  <c r="H47" i="77"/>
  <c r="J46" i="77"/>
  <c r="H46" i="77"/>
  <c r="J45" i="77"/>
  <c r="H45" i="77"/>
  <c r="J44" i="77"/>
  <c r="H44" i="77"/>
  <c r="J43" i="77"/>
  <c r="H43" i="77"/>
  <c r="J42" i="77"/>
  <c r="H42" i="77"/>
  <c r="J41" i="77"/>
  <c r="H41" i="77"/>
  <c r="J40" i="77"/>
  <c r="H40" i="77"/>
  <c r="J39" i="77"/>
  <c r="H39" i="77"/>
  <c r="J38" i="77"/>
  <c r="H38" i="77"/>
  <c r="J37" i="77"/>
  <c r="H37" i="77"/>
  <c r="J36" i="77"/>
  <c r="H36" i="77"/>
  <c r="J35" i="77"/>
  <c r="H35" i="77"/>
  <c r="J34" i="77"/>
  <c r="H34" i="77"/>
  <c r="J33" i="77"/>
  <c r="H33" i="77"/>
  <c r="J32" i="77"/>
  <c r="H32" i="77"/>
  <c r="J31" i="77"/>
  <c r="H31" i="77"/>
  <c r="J30" i="77"/>
  <c r="H30" i="77"/>
  <c r="J29" i="77"/>
  <c r="H29" i="77"/>
  <c r="J28" i="77"/>
  <c r="H28" i="77"/>
  <c r="J27" i="77"/>
  <c r="H27" i="77"/>
  <c r="J26" i="77"/>
  <c r="H26" i="77"/>
  <c r="J25" i="77"/>
  <c r="H25" i="77"/>
  <c r="J24" i="77"/>
  <c r="H24" i="77"/>
  <c r="J23" i="77"/>
  <c r="H23" i="77"/>
  <c r="J22" i="77"/>
  <c r="H22" i="77"/>
  <c r="J21" i="77"/>
  <c r="H21" i="77"/>
  <c r="J20" i="77"/>
  <c r="H20" i="77"/>
  <c r="J19" i="77"/>
  <c r="H19" i="77"/>
  <c r="J18" i="77"/>
  <c r="H18" i="77"/>
  <c r="J17" i="77"/>
  <c r="H17" i="77"/>
  <c r="J16" i="77"/>
  <c r="H16" i="77"/>
  <c r="J15" i="77"/>
  <c r="H15" i="77"/>
  <c r="J14" i="77"/>
  <c r="H14" i="77"/>
  <c r="J58" i="76"/>
  <c r="J59" i="76"/>
  <c r="J60" i="76"/>
  <c r="J61" i="76"/>
  <c r="J62" i="76"/>
  <c r="J63" i="76"/>
  <c r="H58" i="76"/>
  <c r="H59" i="76"/>
  <c r="H60" i="76"/>
  <c r="H61" i="76"/>
  <c r="H62" i="76"/>
  <c r="H63" i="76"/>
  <c r="J57" i="76"/>
  <c r="H57" i="76"/>
  <c r="J56" i="76"/>
  <c r="H56" i="76"/>
  <c r="J55" i="76"/>
  <c r="H55" i="76"/>
  <c r="J54" i="76"/>
  <c r="H54" i="76"/>
  <c r="J53" i="76"/>
  <c r="H53" i="76"/>
  <c r="J52" i="76"/>
  <c r="H52" i="76"/>
  <c r="J51" i="76"/>
  <c r="H51" i="76"/>
  <c r="J50" i="76"/>
  <c r="H50" i="76"/>
  <c r="J49" i="76"/>
  <c r="H49" i="76"/>
  <c r="J48" i="76"/>
  <c r="H48" i="76"/>
  <c r="J47" i="76"/>
  <c r="H47" i="76"/>
  <c r="J46" i="76"/>
  <c r="H46" i="76"/>
  <c r="J45" i="76"/>
  <c r="H45" i="76"/>
  <c r="J44" i="76"/>
  <c r="H44" i="76"/>
  <c r="J43" i="76"/>
  <c r="H43" i="76"/>
  <c r="J42" i="76"/>
  <c r="H42" i="76"/>
  <c r="J41" i="76"/>
  <c r="H41" i="76"/>
  <c r="J40" i="76"/>
  <c r="H40" i="76"/>
  <c r="J39" i="76"/>
  <c r="H39" i="76"/>
  <c r="J38" i="76"/>
  <c r="H38" i="76"/>
  <c r="J37" i="76"/>
  <c r="H37" i="76"/>
  <c r="J36" i="76"/>
  <c r="H36" i="76"/>
  <c r="J35" i="76"/>
  <c r="H35" i="76"/>
  <c r="J34" i="76"/>
  <c r="H34" i="76"/>
  <c r="J33" i="76"/>
  <c r="H33" i="76"/>
  <c r="J32" i="76"/>
  <c r="H32" i="76"/>
  <c r="J31" i="76"/>
  <c r="H31" i="76"/>
  <c r="J30" i="76"/>
  <c r="H30" i="76"/>
  <c r="J29" i="76"/>
  <c r="H29" i="76"/>
  <c r="J28" i="76"/>
  <c r="H28" i="76"/>
  <c r="J27" i="76"/>
  <c r="H27" i="76"/>
  <c r="J26" i="76"/>
  <c r="H26" i="76"/>
  <c r="J25" i="76"/>
  <c r="H25" i="76"/>
  <c r="J24" i="76"/>
  <c r="H24" i="76"/>
  <c r="J23" i="76"/>
  <c r="H23" i="76"/>
  <c r="J22" i="76"/>
  <c r="H22" i="76"/>
  <c r="J21" i="76"/>
  <c r="H21" i="76"/>
  <c r="J20" i="76"/>
  <c r="H20" i="76"/>
  <c r="J19" i="76"/>
  <c r="H19" i="76"/>
  <c r="J18" i="76"/>
  <c r="H18" i="76"/>
  <c r="J17" i="76"/>
  <c r="H17" i="76"/>
  <c r="J16" i="76"/>
  <c r="H16" i="76"/>
  <c r="J15" i="76"/>
  <c r="H15" i="76"/>
  <c r="J14" i="76"/>
  <c r="H14" i="76"/>
  <c r="J55" i="75"/>
  <c r="H55" i="75"/>
  <c r="J54" i="75"/>
  <c r="H54" i="75"/>
  <c r="J53" i="75"/>
  <c r="H53" i="75"/>
  <c r="J52" i="75"/>
  <c r="H52" i="75"/>
  <c r="J51" i="75"/>
  <c r="H51" i="75"/>
  <c r="J50" i="75"/>
  <c r="H50" i="75"/>
  <c r="J49" i="75"/>
  <c r="H49" i="75"/>
  <c r="J48" i="75"/>
  <c r="H48" i="75"/>
  <c r="J47" i="75"/>
  <c r="H47" i="75"/>
  <c r="J46" i="75"/>
  <c r="H46" i="75"/>
  <c r="J45" i="75"/>
  <c r="H45" i="75"/>
  <c r="J44" i="75"/>
  <c r="H44" i="75"/>
  <c r="J43" i="75"/>
  <c r="H43" i="75"/>
  <c r="J42" i="75"/>
  <c r="H42" i="75"/>
  <c r="J41" i="75"/>
  <c r="H41" i="75"/>
  <c r="J40" i="75"/>
  <c r="H40" i="75"/>
  <c r="J39" i="75"/>
  <c r="H39" i="75"/>
  <c r="J38" i="75"/>
  <c r="H38" i="75"/>
  <c r="J37" i="75"/>
  <c r="H37" i="75"/>
  <c r="J36" i="75"/>
  <c r="H36" i="75"/>
  <c r="J35" i="75"/>
  <c r="H35" i="75"/>
  <c r="J34" i="75"/>
  <c r="H34" i="75"/>
  <c r="J33" i="75"/>
  <c r="H33" i="75"/>
  <c r="J32" i="75"/>
  <c r="H32" i="75"/>
  <c r="J31" i="75"/>
  <c r="H31" i="75"/>
  <c r="J30" i="75"/>
  <c r="H30" i="75"/>
  <c r="J29" i="75"/>
  <c r="H29" i="75"/>
  <c r="J28" i="75"/>
  <c r="H28" i="75"/>
  <c r="J27" i="75"/>
  <c r="H27" i="75"/>
  <c r="J26" i="75"/>
  <c r="H26" i="75"/>
  <c r="J25" i="75"/>
  <c r="H25" i="75"/>
  <c r="J24" i="75"/>
  <c r="H24" i="75"/>
  <c r="J23" i="75"/>
  <c r="H23" i="75"/>
  <c r="J22" i="75"/>
  <c r="H22" i="75"/>
  <c r="J21" i="75"/>
  <c r="H21" i="75"/>
  <c r="J20" i="75"/>
  <c r="H20" i="75"/>
  <c r="J19" i="75"/>
  <c r="H19" i="75"/>
  <c r="J18" i="75"/>
  <c r="H18" i="75"/>
  <c r="J17" i="75"/>
  <c r="H17" i="75"/>
  <c r="J16" i="75"/>
  <c r="H16" i="75"/>
  <c r="J15" i="75"/>
  <c r="H15" i="75"/>
  <c r="J14" i="75"/>
  <c r="H14" i="75"/>
  <c r="J52" i="74"/>
  <c r="H52" i="74"/>
  <c r="J51" i="74"/>
  <c r="H51" i="74"/>
  <c r="J50" i="74"/>
  <c r="H50" i="74"/>
  <c r="J49" i="74"/>
  <c r="H49" i="74"/>
  <c r="J48" i="74"/>
  <c r="H48" i="74"/>
  <c r="J47" i="74"/>
  <c r="H47" i="74"/>
  <c r="J46" i="74"/>
  <c r="H46" i="74"/>
  <c r="J45" i="74"/>
  <c r="H45" i="74"/>
  <c r="J44" i="74"/>
  <c r="H44" i="74"/>
  <c r="J43" i="74"/>
  <c r="H43" i="74"/>
  <c r="J42" i="74"/>
  <c r="H42" i="74"/>
  <c r="J41" i="74"/>
  <c r="H41" i="74"/>
  <c r="J40" i="74"/>
  <c r="H40" i="74"/>
  <c r="J39" i="74"/>
  <c r="H39" i="74"/>
  <c r="J38" i="74"/>
  <c r="H38" i="74"/>
  <c r="J37" i="74"/>
  <c r="H37" i="74"/>
  <c r="J36" i="74"/>
  <c r="H36" i="74"/>
  <c r="J35" i="74"/>
  <c r="H35" i="74"/>
  <c r="J34" i="74"/>
  <c r="H34" i="74"/>
  <c r="J33" i="74"/>
  <c r="H33" i="74"/>
  <c r="J32" i="74"/>
  <c r="H32" i="74"/>
  <c r="J31" i="74"/>
  <c r="H31" i="74"/>
  <c r="J30" i="74"/>
  <c r="H30" i="74"/>
  <c r="J29" i="74"/>
  <c r="H29" i="74"/>
  <c r="J28" i="74"/>
  <c r="H28" i="74"/>
  <c r="J27" i="74"/>
  <c r="H27" i="74"/>
  <c r="J26" i="74"/>
  <c r="H26" i="74"/>
  <c r="J25" i="74"/>
  <c r="H25" i="74"/>
  <c r="J24" i="74"/>
  <c r="H24" i="74"/>
  <c r="J23" i="74"/>
  <c r="H23" i="74"/>
  <c r="J22" i="74"/>
  <c r="H22" i="74"/>
  <c r="J21" i="74"/>
  <c r="H21" i="74"/>
  <c r="J20" i="74"/>
  <c r="H20" i="74"/>
  <c r="J19" i="74"/>
  <c r="H19" i="74"/>
  <c r="J18" i="74"/>
  <c r="H18" i="74"/>
  <c r="J17" i="74"/>
  <c r="H17" i="74"/>
  <c r="J16" i="74"/>
  <c r="H16" i="74"/>
  <c r="J15" i="74"/>
  <c r="H15" i="74"/>
  <c r="J14" i="74"/>
  <c r="H14" i="74"/>
  <c r="J60" i="65"/>
  <c r="H60" i="65"/>
  <c r="J51" i="4"/>
  <c r="H51" i="4"/>
  <c r="P36" i="31" l="1"/>
  <c r="L36" i="31"/>
  <c r="H36" i="31"/>
  <c r="N36" i="31"/>
  <c r="J36" i="31"/>
  <c r="M25" i="31"/>
  <c r="N25" i="31" s="1"/>
  <c r="I25" i="31"/>
  <c r="J25" i="31" s="1"/>
  <c r="E25" i="31"/>
  <c r="O25" i="31"/>
  <c r="P25" i="31" s="1"/>
  <c r="K25" i="31"/>
  <c r="L25" i="31" s="1"/>
  <c r="G25" i="31"/>
  <c r="H25" i="31" s="1"/>
  <c r="O27" i="31"/>
  <c r="P27" i="31" s="1"/>
  <c r="K27" i="31"/>
  <c r="L27" i="31" s="1"/>
  <c r="G27" i="31"/>
  <c r="H27" i="31" s="1"/>
  <c r="M27" i="31"/>
  <c r="N27" i="31" s="1"/>
  <c r="I27" i="31"/>
  <c r="J27" i="31" s="1"/>
  <c r="E27" i="31"/>
  <c r="F38" i="31"/>
  <c r="M33" i="31"/>
  <c r="N33" i="31" s="1"/>
  <c r="I33" i="31"/>
  <c r="J33" i="31" s="1"/>
  <c r="E33" i="31"/>
  <c r="O33" i="31"/>
  <c r="P33" i="31" s="1"/>
  <c r="K33" i="31"/>
  <c r="L33" i="31" s="1"/>
  <c r="G33" i="31"/>
  <c r="H33" i="31" s="1"/>
  <c r="O26" i="31"/>
  <c r="P26" i="31" s="1"/>
  <c r="G26" i="31"/>
  <c r="H26" i="31" s="1"/>
  <c r="M26" i="31"/>
  <c r="N26" i="31" s="1"/>
  <c r="E26" i="31"/>
  <c r="K26" i="31"/>
  <c r="L26" i="31" s="1"/>
  <c r="I26" i="31"/>
  <c r="J26" i="31" s="1"/>
  <c r="O31" i="31"/>
  <c r="P31" i="31" s="1"/>
  <c r="G31" i="31"/>
  <c r="H31" i="31" s="1"/>
  <c r="M31" i="31"/>
  <c r="N31" i="31" s="1"/>
  <c r="E31" i="31"/>
  <c r="K31" i="31"/>
  <c r="L31" i="31" s="1"/>
  <c r="I31" i="31"/>
  <c r="J31" i="31" s="1"/>
  <c r="M30" i="31"/>
  <c r="N30" i="31" s="1"/>
  <c r="K30" i="31"/>
  <c r="L30" i="31" s="1"/>
  <c r="E30" i="31"/>
  <c r="I30" i="31"/>
  <c r="J30" i="31" s="1"/>
  <c r="O30" i="31"/>
  <c r="P30" i="31" s="1"/>
  <c r="G30" i="31"/>
  <c r="H30" i="31" s="1"/>
  <c r="O28" i="31"/>
  <c r="P28" i="31" s="1"/>
  <c r="G28" i="31"/>
  <c r="H28" i="31" s="1"/>
  <c r="M28" i="31"/>
  <c r="N28" i="31" s="1"/>
  <c r="E28" i="31"/>
  <c r="K28" i="31"/>
  <c r="L28" i="31" s="1"/>
  <c r="I28" i="31"/>
  <c r="J28" i="31" s="1"/>
  <c r="O24" i="31"/>
  <c r="P24" i="31" s="1"/>
  <c r="G24" i="31"/>
  <c r="H24" i="31" s="1"/>
  <c r="M24" i="31"/>
  <c r="N24" i="31" s="1"/>
  <c r="E24" i="31"/>
  <c r="K24" i="31"/>
  <c r="L24" i="31" s="1"/>
  <c r="I24" i="31"/>
  <c r="J24" i="31" s="1"/>
  <c r="M23" i="31"/>
  <c r="N23" i="31" s="1"/>
  <c r="E23" i="31"/>
  <c r="G23" i="31"/>
  <c r="H23" i="31" s="1"/>
  <c r="K23" i="31"/>
  <c r="L23" i="31" s="1"/>
  <c r="I23" i="31"/>
  <c r="J23" i="31" s="1"/>
  <c r="O23" i="31"/>
  <c r="P23" i="31" s="1"/>
  <c r="K29" i="31"/>
  <c r="L29" i="31" s="1"/>
  <c r="E29" i="31"/>
  <c r="I29" i="31"/>
  <c r="J29" i="31" s="1"/>
  <c r="O29" i="31"/>
  <c r="P29" i="31" s="1"/>
  <c r="G29" i="31"/>
  <c r="H29" i="31" s="1"/>
  <c r="M29" i="31"/>
  <c r="N29" i="31" s="1"/>
  <c r="M34" i="31"/>
  <c r="N34" i="31" s="1"/>
  <c r="K34" i="31"/>
  <c r="L34" i="31" s="1"/>
  <c r="O34" i="31"/>
  <c r="P34" i="31" s="1"/>
  <c r="G34" i="31"/>
  <c r="H34" i="31" s="1"/>
  <c r="I34" i="31"/>
  <c r="J34" i="31" s="1"/>
  <c r="E34" i="31"/>
  <c r="D27" i="31" l="1"/>
  <c r="F27" i="31"/>
  <c r="F36" i="31"/>
  <c r="D33" i="31"/>
  <c r="F33" i="31"/>
  <c r="F25" i="31"/>
  <c r="D25" i="31"/>
  <c r="F26" i="31"/>
  <c r="D26" i="31"/>
  <c r="F31" i="31"/>
  <c r="D31" i="31"/>
  <c r="D30" i="31"/>
  <c r="F30" i="31"/>
  <c r="D28" i="31"/>
  <c r="F28" i="31"/>
  <c r="D24" i="31"/>
  <c r="F24" i="31"/>
  <c r="D23" i="31"/>
  <c r="F23" i="31"/>
  <c r="D34" i="31"/>
  <c r="F34" i="31"/>
  <c r="D29" i="31"/>
  <c r="F29" i="31"/>
  <c r="C22" i="31" l="1"/>
  <c r="J67" i="72"/>
  <c r="H67" i="72"/>
  <c r="J66" i="72" l="1"/>
  <c r="H66" i="72"/>
  <c r="J65" i="72"/>
  <c r="H65" i="72"/>
  <c r="J64" i="72"/>
  <c r="H64" i="72"/>
  <c r="J63" i="72"/>
  <c r="H63" i="72"/>
  <c r="J62" i="72"/>
  <c r="H62" i="72"/>
  <c r="J61" i="72"/>
  <c r="H61" i="72"/>
  <c r="J60" i="72"/>
  <c r="H60" i="72"/>
  <c r="J59" i="72"/>
  <c r="H59" i="72"/>
  <c r="J58" i="72"/>
  <c r="H58" i="72"/>
  <c r="J57" i="72"/>
  <c r="H57" i="72"/>
  <c r="J56" i="72"/>
  <c r="H56" i="72"/>
  <c r="J55" i="72"/>
  <c r="H55" i="72"/>
  <c r="J54" i="72"/>
  <c r="H54" i="72"/>
  <c r="J53" i="72"/>
  <c r="H53" i="72"/>
  <c r="J52" i="72"/>
  <c r="H52" i="72"/>
  <c r="J51" i="72"/>
  <c r="H51" i="72"/>
  <c r="J50" i="72"/>
  <c r="H50" i="72"/>
  <c r="J49" i="72"/>
  <c r="H49" i="72"/>
  <c r="J48" i="72"/>
  <c r="H48" i="72"/>
  <c r="J47" i="72"/>
  <c r="H47" i="72"/>
  <c r="J46" i="72"/>
  <c r="H46" i="72"/>
  <c r="J45" i="72"/>
  <c r="H45" i="72"/>
  <c r="J44" i="72"/>
  <c r="H44" i="72"/>
  <c r="J43" i="72"/>
  <c r="H43" i="72"/>
  <c r="J42" i="72"/>
  <c r="H42" i="72"/>
  <c r="J41" i="72"/>
  <c r="H41" i="72"/>
  <c r="J40" i="72"/>
  <c r="H40" i="72"/>
  <c r="J39" i="72"/>
  <c r="H39" i="72"/>
  <c r="J38" i="72"/>
  <c r="H38" i="72"/>
  <c r="J37" i="72"/>
  <c r="H37" i="72"/>
  <c r="J36" i="72"/>
  <c r="H36" i="72"/>
  <c r="J35" i="72"/>
  <c r="H35" i="72"/>
  <c r="J34" i="72"/>
  <c r="H34" i="72"/>
  <c r="J33" i="72"/>
  <c r="H33" i="72"/>
  <c r="J32" i="72"/>
  <c r="H32" i="72"/>
  <c r="J31" i="72"/>
  <c r="H31" i="72"/>
  <c r="J30" i="72"/>
  <c r="H30" i="72"/>
  <c r="J29" i="72"/>
  <c r="H29" i="72"/>
  <c r="J28" i="72"/>
  <c r="H28" i="72"/>
  <c r="J27" i="72"/>
  <c r="H27" i="72"/>
  <c r="J26" i="72"/>
  <c r="H26" i="72"/>
  <c r="J25" i="72"/>
  <c r="H25" i="72"/>
  <c r="J24" i="72"/>
  <c r="H24" i="72"/>
  <c r="J23" i="72"/>
  <c r="H23" i="72"/>
  <c r="J22" i="72"/>
  <c r="H22" i="72"/>
  <c r="J21" i="72"/>
  <c r="H21" i="72"/>
  <c r="J20" i="72"/>
  <c r="H20" i="72"/>
  <c r="J19" i="72"/>
  <c r="H19" i="72"/>
  <c r="J18" i="72"/>
  <c r="H18" i="72"/>
  <c r="J17" i="72"/>
  <c r="H17" i="72"/>
  <c r="J16" i="72"/>
  <c r="H16" i="72"/>
  <c r="J15" i="72"/>
  <c r="H15" i="72"/>
  <c r="J14" i="72"/>
  <c r="H14" i="72"/>
  <c r="J17" i="71"/>
  <c r="J18" i="71"/>
  <c r="J19" i="71"/>
  <c r="J20" i="71"/>
  <c r="J21" i="71"/>
  <c r="J22" i="71"/>
  <c r="J23" i="71"/>
  <c r="J24" i="71"/>
  <c r="J25" i="71"/>
  <c r="J26" i="71"/>
  <c r="J27" i="71"/>
  <c r="J28" i="71"/>
  <c r="J29" i="71"/>
  <c r="J30" i="71"/>
  <c r="J31" i="71"/>
  <c r="J32" i="71"/>
  <c r="J33" i="71"/>
  <c r="J34" i="71"/>
  <c r="J35" i="71"/>
  <c r="J36" i="71"/>
  <c r="J37" i="71"/>
  <c r="J38" i="71"/>
  <c r="J39" i="71"/>
  <c r="J40" i="71"/>
  <c r="J41" i="71"/>
  <c r="J42" i="71"/>
  <c r="J43" i="71"/>
  <c r="J44" i="71"/>
  <c r="J45" i="71"/>
  <c r="J46" i="71"/>
  <c r="J47" i="71"/>
  <c r="J48" i="71"/>
  <c r="J49" i="71"/>
  <c r="J50" i="71"/>
  <c r="J51" i="71"/>
  <c r="J52" i="71"/>
  <c r="J53" i="71"/>
  <c r="J54" i="71"/>
  <c r="J55" i="71"/>
  <c r="J56" i="71"/>
  <c r="J57" i="71"/>
  <c r="J58" i="71"/>
  <c r="J59" i="71"/>
  <c r="J60" i="71"/>
  <c r="J61" i="71"/>
  <c r="J62" i="71"/>
  <c r="J63" i="71"/>
  <c r="J64" i="71"/>
  <c r="J65" i="71"/>
  <c r="J66" i="71"/>
  <c r="J67" i="71"/>
  <c r="J68" i="71"/>
  <c r="H17" i="71"/>
  <c r="H18" i="71"/>
  <c r="H19" i="71"/>
  <c r="H20" i="71"/>
  <c r="H21" i="71"/>
  <c r="H22" i="71"/>
  <c r="H23" i="71"/>
  <c r="H24" i="71"/>
  <c r="H25" i="71"/>
  <c r="H26" i="71"/>
  <c r="H27" i="71"/>
  <c r="H28" i="71"/>
  <c r="H29" i="71"/>
  <c r="H30" i="71"/>
  <c r="H31" i="71"/>
  <c r="H32" i="71"/>
  <c r="H33" i="71"/>
  <c r="H34" i="71"/>
  <c r="H35" i="71"/>
  <c r="H36" i="71"/>
  <c r="H37" i="71"/>
  <c r="H38" i="71"/>
  <c r="H39" i="71"/>
  <c r="H40" i="71"/>
  <c r="H41" i="71"/>
  <c r="H42" i="71"/>
  <c r="H43" i="71"/>
  <c r="H44" i="71"/>
  <c r="H45" i="71"/>
  <c r="H46" i="71"/>
  <c r="H47" i="71"/>
  <c r="H48" i="71"/>
  <c r="H50" i="71"/>
  <c r="H52" i="71"/>
  <c r="H53" i="71"/>
  <c r="H54" i="71"/>
  <c r="H55" i="71"/>
  <c r="H56" i="71"/>
  <c r="H57" i="71"/>
  <c r="H58" i="71"/>
  <c r="H59" i="71"/>
  <c r="H60" i="71"/>
  <c r="H61" i="71"/>
  <c r="H62" i="71"/>
  <c r="H63" i="71"/>
  <c r="H64" i="71"/>
  <c r="H65" i="71"/>
  <c r="H66" i="71"/>
  <c r="H67" i="71"/>
  <c r="O22" i="31" l="1"/>
  <c r="P22" i="31" s="1"/>
  <c r="I22" i="31"/>
  <c r="J22" i="31" s="1"/>
  <c r="K22" i="31"/>
  <c r="L22" i="31" s="1"/>
  <c r="E22" i="31"/>
  <c r="F22" i="31" s="1"/>
  <c r="M22" i="31"/>
  <c r="N22" i="31" s="1"/>
  <c r="G22" i="31"/>
  <c r="H22" i="31" s="1"/>
  <c r="C20" i="31"/>
  <c r="C17" i="31"/>
  <c r="C45" i="31" l="1"/>
  <c r="D22" i="31"/>
  <c r="J69" i="70"/>
  <c r="J70" i="70"/>
  <c r="J71" i="70"/>
  <c r="J72" i="70"/>
  <c r="J73" i="70"/>
  <c r="J74" i="70"/>
  <c r="J75" i="70"/>
  <c r="J76" i="70"/>
  <c r="J77" i="70"/>
  <c r="J78" i="70"/>
  <c r="J79" i="70"/>
  <c r="J80" i="70"/>
  <c r="J81" i="70"/>
  <c r="J82" i="70"/>
  <c r="J83" i="70"/>
  <c r="J84" i="70"/>
  <c r="J85" i="70"/>
  <c r="J86" i="70"/>
  <c r="H69" i="70"/>
  <c r="H70" i="70"/>
  <c r="H71" i="70"/>
  <c r="H72" i="70"/>
  <c r="H73" i="70"/>
  <c r="H74" i="70"/>
  <c r="H75" i="70"/>
  <c r="H76" i="70"/>
  <c r="H77" i="70"/>
  <c r="H78" i="70"/>
  <c r="H79" i="70"/>
  <c r="H80" i="70"/>
  <c r="H81" i="70"/>
  <c r="H82" i="70"/>
  <c r="H83" i="70"/>
  <c r="H84" i="70"/>
  <c r="H85" i="70"/>
  <c r="H86" i="70"/>
  <c r="J59" i="68"/>
  <c r="H59" i="68"/>
  <c r="J58" i="65"/>
  <c r="J59" i="65"/>
  <c r="H58" i="65"/>
  <c r="H59" i="65"/>
  <c r="J63" i="64"/>
  <c r="J64" i="64"/>
  <c r="J65" i="64"/>
  <c r="J66" i="64"/>
  <c r="H63" i="64"/>
  <c r="H64" i="64"/>
  <c r="H65" i="64"/>
  <c r="H66" i="64"/>
  <c r="J54" i="6" l="1"/>
  <c r="J55" i="6"/>
  <c r="H54" i="6"/>
  <c r="H55" i="6"/>
  <c r="J16" i="71"/>
  <c r="H16" i="71"/>
  <c r="J15" i="71"/>
  <c r="H15" i="71"/>
  <c r="J14" i="71"/>
  <c r="H14" i="71"/>
  <c r="J68" i="70"/>
  <c r="H68" i="70"/>
  <c r="J67" i="70"/>
  <c r="H67" i="70"/>
  <c r="J66" i="70"/>
  <c r="H66" i="70"/>
  <c r="J65" i="70"/>
  <c r="H65" i="70"/>
  <c r="J64" i="70"/>
  <c r="H64" i="70"/>
  <c r="J54" i="70"/>
  <c r="H54" i="70"/>
  <c r="J48" i="70"/>
  <c r="H48" i="70"/>
  <c r="J34" i="70"/>
  <c r="H34" i="70"/>
  <c r="J27" i="70"/>
  <c r="H27" i="70"/>
  <c r="J14" i="70"/>
  <c r="H14" i="70"/>
  <c r="J67" i="69"/>
  <c r="H67" i="69"/>
  <c r="J66" i="69"/>
  <c r="H66" i="69"/>
  <c r="J65" i="69"/>
  <c r="H65" i="69"/>
  <c r="J64" i="69"/>
  <c r="H64" i="69"/>
  <c r="J63" i="69"/>
  <c r="H63" i="69"/>
  <c r="J62" i="69"/>
  <c r="H62" i="69"/>
  <c r="J61" i="69"/>
  <c r="H61" i="69"/>
  <c r="J60" i="69"/>
  <c r="H60" i="69"/>
  <c r="J59" i="69"/>
  <c r="H59" i="69"/>
  <c r="J58" i="69"/>
  <c r="H58" i="69"/>
  <c r="J57" i="69"/>
  <c r="H57" i="69"/>
  <c r="J56" i="69"/>
  <c r="H56" i="69"/>
  <c r="J55" i="69"/>
  <c r="H55" i="69"/>
  <c r="J54" i="69"/>
  <c r="H54" i="69"/>
  <c r="J53" i="69"/>
  <c r="H53" i="69"/>
  <c r="J52" i="69"/>
  <c r="H52" i="69"/>
  <c r="J51" i="69"/>
  <c r="H51" i="69"/>
  <c r="J50" i="69"/>
  <c r="H50" i="69"/>
  <c r="J49" i="69"/>
  <c r="H49" i="69"/>
  <c r="J48" i="69"/>
  <c r="H48" i="69"/>
  <c r="J47" i="69"/>
  <c r="H47" i="69"/>
  <c r="J46" i="69"/>
  <c r="H46" i="69"/>
  <c r="J45" i="69"/>
  <c r="H45" i="69"/>
  <c r="J44" i="69"/>
  <c r="H44" i="69"/>
  <c r="J43" i="69"/>
  <c r="H43" i="69"/>
  <c r="J42" i="69"/>
  <c r="H42" i="69"/>
  <c r="J41" i="69"/>
  <c r="H41" i="69"/>
  <c r="J40" i="69"/>
  <c r="H40" i="69"/>
  <c r="J39" i="69"/>
  <c r="H39" i="69"/>
  <c r="J38" i="69"/>
  <c r="H38" i="69"/>
  <c r="J37" i="69"/>
  <c r="H37" i="69"/>
  <c r="J36" i="69"/>
  <c r="H36" i="69"/>
  <c r="J35" i="69"/>
  <c r="H35" i="69"/>
  <c r="J34" i="69"/>
  <c r="H34" i="69"/>
  <c r="J33" i="69"/>
  <c r="H33" i="69"/>
  <c r="J32" i="69"/>
  <c r="H32" i="69"/>
  <c r="J31" i="69"/>
  <c r="H31" i="69"/>
  <c r="J30" i="69"/>
  <c r="H30" i="69"/>
  <c r="J29" i="69"/>
  <c r="H29" i="69"/>
  <c r="J28" i="69"/>
  <c r="H28" i="69"/>
  <c r="J27" i="69"/>
  <c r="H27" i="69"/>
  <c r="J26" i="69"/>
  <c r="H26" i="69"/>
  <c r="J25" i="69"/>
  <c r="H25" i="69"/>
  <c r="J24" i="69"/>
  <c r="H24" i="69"/>
  <c r="J23" i="69"/>
  <c r="H23" i="69"/>
  <c r="J22" i="69"/>
  <c r="H22" i="69"/>
  <c r="J21" i="69"/>
  <c r="H21" i="69"/>
  <c r="J20" i="69"/>
  <c r="H20" i="69"/>
  <c r="J19" i="69"/>
  <c r="H19" i="69"/>
  <c r="J18" i="69"/>
  <c r="H18" i="69"/>
  <c r="J17" i="69"/>
  <c r="H17" i="69"/>
  <c r="J16" i="69"/>
  <c r="H16" i="69"/>
  <c r="J15" i="69"/>
  <c r="H15" i="69"/>
  <c r="J14" i="69"/>
  <c r="H14" i="69"/>
  <c r="J58" i="68"/>
  <c r="H58" i="68"/>
  <c r="J57" i="68"/>
  <c r="H57" i="68"/>
  <c r="J56" i="68"/>
  <c r="H56" i="68"/>
  <c r="J55" i="68"/>
  <c r="H55" i="68"/>
  <c r="J54" i="68"/>
  <c r="H54" i="68"/>
  <c r="J53" i="68"/>
  <c r="H53" i="68"/>
  <c r="J52" i="68"/>
  <c r="H52" i="68"/>
  <c r="J51" i="68"/>
  <c r="H51" i="68"/>
  <c r="J50" i="68"/>
  <c r="H50" i="68"/>
  <c r="J49" i="68"/>
  <c r="H49" i="68"/>
  <c r="J48" i="68"/>
  <c r="H48" i="68"/>
  <c r="J47" i="68"/>
  <c r="H47" i="68"/>
  <c r="J46" i="68"/>
  <c r="H46" i="68"/>
  <c r="J45" i="68"/>
  <c r="H45" i="68"/>
  <c r="J44" i="68"/>
  <c r="H44" i="68"/>
  <c r="J43" i="68"/>
  <c r="H43" i="68"/>
  <c r="J42" i="68"/>
  <c r="H42" i="68"/>
  <c r="J41" i="68"/>
  <c r="H41" i="68"/>
  <c r="J40" i="68"/>
  <c r="H40" i="68"/>
  <c r="J39" i="68"/>
  <c r="H39" i="68"/>
  <c r="J38" i="68"/>
  <c r="H38" i="68"/>
  <c r="J37" i="68"/>
  <c r="H37" i="68"/>
  <c r="J36" i="68"/>
  <c r="H36" i="68"/>
  <c r="J35" i="68"/>
  <c r="H35" i="68"/>
  <c r="J34" i="68"/>
  <c r="H34" i="68"/>
  <c r="J33" i="68"/>
  <c r="H33" i="68"/>
  <c r="J32" i="68"/>
  <c r="H32" i="68"/>
  <c r="J31" i="68"/>
  <c r="H31" i="68"/>
  <c r="J30" i="68"/>
  <c r="H30" i="68"/>
  <c r="J29" i="68"/>
  <c r="H29" i="68"/>
  <c r="J28" i="68"/>
  <c r="H28" i="68"/>
  <c r="J27" i="68"/>
  <c r="H27" i="68"/>
  <c r="J26" i="68"/>
  <c r="H26" i="68"/>
  <c r="J25" i="68"/>
  <c r="H25" i="68"/>
  <c r="J24" i="68"/>
  <c r="H24" i="68"/>
  <c r="J23" i="68"/>
  <c r="H23" i="68"/>
  <c r="J22" i="68"/>
  <c r="H22" i="68"/>
  <c r="J21" i="68"/>
  <c r="H21" i="68"/>
  <c r="J20" i="68"/>
  <c r="H20" i="68"/>
  <c r="J19" i="68"/>
  <c r="H19" i="68"/>
  <c r="J18" i="68"/>
  <c r="H18" i="68"/>
  <c r="J17" i="68"/>
  <c r="H17" i="68"/>
  <c r="J16" i="68"/>
  <c r="H16" i="68"/>
  <c r="J15" i="68"/>
  <c r="H15" i="68"/>
  <c r="J14" i="68"/>
  <c r="H14" i="68"/>
  <c r="J47" i="67"/>
  <c r="H47" i="67"/>
  <c r="J46" i="67"/>
  <c r="H46" i="67"/>
  <c r="J45" i="67"/>
  <c r="H45" i="67"/>
  <c r="J44" i="67"/>
  <c r="H44" i="67"/>
  <c r="J43" i="67"/>
  <c r="H43" i="67"/>
  <c r="J42" i="67"/>
  <c r="H42" i="67"/>
  <c r="J41" i="67"/>
  <c r="H41" i="67"/>
  <c r="J40" i="67"/>
  <c r="H40" i="67"/>
  <c r="J39" i="67"/>
  <c r="H39" i="67"/>
  <c r="J38" i="67"/>
  <c r="H38" i="67"/>
  <c r="J37" i="67"/>
  <c r="H37" i="67"/>
  <c r="J36" i="67"/>
  <c r="H36" i="67"/>
  <c r="J35" i="67"/>
  <c r="H35" i="67"/>
  <c r="J34" i="67"/>
  <c r="H34" i="67"/>
  <c r="J33" i="67"/>
  <c r="H33" i="67"/>
  <c r="J32" i="67"/>
  <c r="H32" i="67"/>
  <c r="J31" i="67"/>
  <c r="H31" i="67"/>
  <c r="J30" i="67"/>
  <c r="H30" i="67"/>
  <c r="J29" i="67"/>
  <c r="H29" i="67"/>
  <c r="J28" i="67"/>
  <c r="H28" i="67"/>
  <c r="J27" i="67"/>
  <c r="H27" i="67"/>
  <c r="J26" i="67"/>
  <c r="H26" i="67"/>
  <c r="J25" i="67"/>
  <c r="H25" i="67"/>
  <c r="J24" i="67"/>
  <c r="H24" i="67"/>
  <c r="J23" i="67"/>
  <c r="H23" i="67"/>
  <c r="J22" i="67"/>
  <c r="H22" i="67"/>
  <c r="J21" i="67"/>
  <c r="H21" i="67"/>
  <c r="J20" i="67"/>
  <c r="H20" i="67"/>
  <c r="J19" i="67"/>
  <c r="H19" i="67"/>
  <c r="J18" i="67"/>
  <c r="H18" i="67"/>
  <c r="J17" i="67"/>
  <c r="H17" i="67"/>
  <c r="J16" i="67"/>
  <c r="H16" i="67"/>
  <c r="J15" i="67"/>
  <c r="H15" i="67"/>
  <c r="J14" i="67"/>
  <c r="H14" i="67"/>
  <c r="J59" i="66"/>
  <c r="H59" i="66"/>
  <c r="J58" i="66"/>
  <c r="H58" i="66"/>
  <c r="J57" i="66"/>
  <c r="H57" i="66"/>
  <c r="J56" i="66"/>
  <c r="H56" i="66"/>
  <c r="J55" i="66"/>
  <c r="H55" i="66"/>
  <c r="J54" i="66"/>
  <c r="H54" i="66"/>
  <c r="J53" i="66"/>
  <c r="H53" i="66"/>
  <c r="J52" i="66"/>
  <c r="H52" i="66"/>
  <c r="J51" i="66"/>
  <c r="H51" i="66"/>
  <c r="J50" i="66"/>
  <c r="H50" i="66"/>
  <c r="J49" i="66"/>
  <c r="H49" i="66"/>
  <c r="J48" i="66"/>
  <c r="H48" i="66"/>
  <c r="J47" i="66"/>
  <c r="H47" i="66"/>
  <c r="J46" i="66"/>
  <c r="H46" i="66"/>
  <c r="J45" i="66"/>
  <c r="H45" i="66"/>
  <c r="J44" i="66"/>
  <c r="H44" i="66"/>
  <c r="J43" i="66"/>
  <c r="H43" i="66"/>
  <c r="J42" i="66"/>
  <c r="H42" i="66"/>
  <c r="J41" i="66"/>
  <c r="H41" i="66"/>
  <c r="J40" i="66"/>
  <c r="H40" i="66"/>
  <c r="J39" i="66"/>
  <c r="H39" i="66"/>
  <c r="J38" i="66"/>
  <c r="H38" i="66"/>
  <c r="J37" i="66"/>
  <c r="H37" i="66"/>
  <c r="J36" i="66"/>
  <c r="H36" i="66"/>
  <c r="J35" i="66"/>
  <c r="H35" i="66"/>
  <c r="J34" i="66"/>
  <c r="H34" i="66"/>
  <c r="J33" i="66"/>
  <c r="H33" i="66"/>
  <c r="J32" i="66"/>
  <c r="H32" i="66"/>
  <c r="J31" i="66"/>
  <c r="H31" i="66"/>
  <c r="J30" i="66"/>
  <c r="H30" i="66"/>
  <c r="J29" i="66"/>
  <c r="H29" i="66"/>
  <c r="J28" i="66"/>
  <c r="H28" i="66"/>
  <c r="J27" i="66"/>
  <c r="H27" i="66"/>
  <c r="J26" i="66"/>
  <c r="H26" i="66"/>
  <c r="J25" i="66"/>
  <c r="H25" i="66"/>
  <c r="J24" i="66"/>
  <c r="H24" i="66"/>
  <c r="J23" i="66"/>
  <c r="H23" i="66"/>
  <c r="J22" i="66"/>
  <c r="H22" i="66"/>
  <c r="J21" i="66"/>
  <c r="H21" i="66"/>
  <c r="J20" i="66"/>
  <c r="H20" i="66"/>
  <c r="J19" i="66"/>
  <c r="H19" i="66"/>
  <c r="J18" i="66"/>
  <c r="H18" i="66"/>
  <c r="J17" i="66"/>
  <c r="H17" i="66"/>
  <c r="J16" i="66"/>
  <c r="H16" i="66"/>
  <c r="J15" i="66"/>
  <c r="H15" i="66"/>
  <c r="J14" i="66"/>
  <c r="H14" i="66"/>
  <c r="J57" i="65"/>
  <c r="H57" i="65"/>
  <c r="J56" i="65"/>
  <c r="H56" i="65"/>
  <c r="J55" i="65"/>
  <c r="H55" i="65"/>
  <c r="J54" i="65"/>
  <c r="H54" i="65"/>
  <c r="J53" i="65"/>
  <c r="H53" i="65"/>
  <c r="J52" i="65"/>
  <c r="H52" i="65"/>
  <c r="J51" i="65"/>
  <c r="H51" i="65"/>
  <c r="J50" i="65"/>
  <c r="H50" i="65"/>
  <c r="J49" i="65"/>
  <c r="H49" i="65"/>
  <c r="J48" i="65"/>
  <c r="H48" i="65"/>
  <c r="J47" i="65"/>
  <c r="H47" i="65"/>
  <c r="J46" i="65"/>
  <c r="H46" i="65"/>
  <c r="J45" i="65"/>
  <c r="H45" i="65"/>
  <c r="J44" i="65"/>
  <c r="H44" i="65"/>
  <c r="J43" i="65"/>
  <c r="H43" i="65"/>
  <c r="J42" i="65"/>
  <c r="H42" i="65"/>
  <c r="J41" i="65"/>
  <c r="H41" i="65"/>
  <c r="J40" i="65"/>
  <c r="H40" i="65"/>
  <c r="J39" i="65"/>
  <c r="H39" i="65"/>
  <c r="J38" i="65"/>
  <c r="H38" i="65"/>
  <c r="J37" i="65"/>
  <c r="H37" i="65"/>
  <c r="J36" i="65"/>
  <c r="H36" i="65"/>
  <c r="J35" i="65"/>
  <c r="H35" i="65"/>
  <c r="J34" i="65"/>
  <c r="H34" i="65"/>
  <c r="J33" i="65"/>
  <c r="H33" i="65"/>
  <c r="J32" i="65"/>
  <c r="H32" i="65"/>
  <c r="J31" i="65"/>
  <c r="H31" i="65"/>
  <c r="J30" i="65"/>
  <c r="H30" i="65"/>
  <c r="J29" i="65"/>
  <c r="H29" i="65"/>
  <c r="J28" i="65"/>
  <c r="H28" i="65"/>
  <c r="J27" i="65"/>
  <c r="H27" i="65"/>
  <c r="J26" i="65"/>
  <c r="H26" i="65"/>
  <c r="J25" i="65"/>
  <c r="H25" i="65"/>
  <c r="J24" i="65"/>
  <c r="H24" i="65"/>
  <c r="J23" i="65"/>
  <c r="H23" i="65"/>
  <c r="J22" i="65"/>
  <c r="H22" i="65"/>
  <c r="J21" i="65"/>
  <c r="H21" i="65"/>
  <c r="J20" i="65"/>
  <c r="H20" i="65"/>
  <c r="J19" i="65"/>
  <c r="H19" i="65"/>
  <c r="J18" i="65"/>
  <c r="H18" i="65"/>
  <c r="J17" i="65"/>
  <c r="H17" i="65"/>
  <c r="J16" i="65"/>
  <c r="H16" i="65"/>
  <c r="J15" i="65"/>
  <c r="H15" i="65"/>
  <c r="J14" i="65"/>
  <c r="H14" i="65"/>
  <c r="J62" i="64"/>
  <c r="H62" i="64"/>
  <c r="J61" i="64"/>
  <c r="H61" i="64"/>
  <c r="J60" i="64"/>
  <c r="H60" i="64"/>
  <c r="J59" i="64"/>
  <c r="H59" i="64"/>
  <c r="J58" i="64"/>
  <c r="H58" i="64"/>
  <c r="J57" i="64"/>
  <c r="H57" i="64"/>
  <c r="J56" i="64"/>
  <c r="H56" i="64"/>
  <c r="J55" i="64"/>
  <c r="H55" i="64"/>
  <c r="J54" i="64"/>
  <c r="H54" i="64"/>
  <c r="J53" i="64"/>
  <c r="H53" i="64"/>
  <c r="J52" i="64"/>
  <c r="H52" i="64"/>
  <c r="J51" i="64"/>
  <c r="H51" i="64"/>
  <c r="J50" i="64"/>
  <c r="H50" i="64"/>
  <c r="J49" i="64"/>
  <c r="H49" i="64"/>
  <c r="J48" i="64"/>
  <c r="H48" i="64"/>
  <c r="J47" i="64"/>
  <c r="H47" i="64"/>
  <c r="J46" i="64"/>
  <c r="H46" i="64"/>
  <c r="J45" i="64"/>
  <c r="H45" i="64"/>
  <c r="J44" i="64"/>
  <c r="H44" i="64"/>
  <c r="J43" i="64"/>
  <c r="H43" i="64"/>
  <c r="J42" i="64"/>
  <c r="H42" i="64"/>
  <c r="J41" i="64"/>
  <c r="H41" i="64"/>
  <c r="J40" i="64"/>
  <c r="H40" i="64"/>
  <c r="J39" i="64"/>
  <c r="H39" i="64"/>
  <c r="J38" i="64"/>
  <c r="H38" i="64"/>
  <c r="J37" i="64"/>
  <c r="H37" i="64"/>
  <c r="J36" i="64"/>
  <c r="H36" i="64"/>
  <c r="J35" i="64"/>
  <c r="H35" i="64"/>
  <c r="J34" i="64"/>
  <c r="H34" i="64"/>
  <c r="J33" i="64"/>
  <c r="H33" i="64"/>
  <c r="J32" i="64"/>
  <c r="H32" i="64"/>
  <c r="J31" i="64"/>
  <c r="H31" i="64"/>
  <c r="J30" i="64"/>
  <c r="H30" i="64"/>
  <c r="J29" i="64"/>
  <c r="H29" i="64"/>
  <c r="J28" i="64"/>
  <c r="H28" i="64"/>
  <c r="J27" i="64"/>
  <c r="H27" i="64"/>
  <c r="J26" i="64"/>
  <c r="H26" i="64"/>
  <c r="J25" i="64"/>
  <c r="H25" i="64"/>
  <c r="J24" i="64"/>
  <c r="H24" i="64"/>
  <c r="J23" i="64"/>
  <c r="H23" i="64"/>
  <c r="J22" i="64"/>
  <c r="H22" i="64"/>
  <c r="J21" i="64"/>
  <c r="H21" i="64"/>
  <c r="J20" i="64"/>
  <c r="H20" i="64"/>
  <c r="J19" i="64"/>
  <c r="H19" i="64"/>
  <c r="J18" i="64"/>
  <c r="H18" i="64"/>
  <c r="J17" i="64"/>
  <c r="H17" i="64"/>
  <c r="J16" i="64"/>
  <c r="H16" i="64"/>
  <c r="J15" i="64"/>
  <c r="H15" i="64"/>
  <c r="J14" i="64"/>
  <c r="H14" i="64"/>
  <c r="J13" i="64"/>
  <c r="H13" i="64"/>
  <c r="J58" i="63"/>
  <c r="H58" i="63"/>
  <c r="J57" i="63"/>
  <c r="H57" i="63"/>
  <c r="J56" i="63"/>
  <c r="H56" i="63"/>
  <c r="J55" i="63"/>
  <c r="H55" i="63"/>
  <c r="J54" i="63"/>
  <c r="H54" i="63"/>
  <c r="J53" i="63"/>
  <c r="H53" i="63"/>
  <c r="J52" i="63"/>
  <c r="H52" i="63"/>
  <c r="J51" i="63"/>
  <c r="H51" i="63"/>
  <c r="J50" i="63"/>
  <c r="H50" i="63"/>
  <c r="J49" i="63"/>
  <c r="H49" i="63"/>
  <c r="J48" i="63"/>
  <c r="H48" i="63"/>
  <c r="J47" i="63"/>
  <c r="H47" i="63"/>
  <c r="J46" i="63"/>
  <c r="H46" i="63"/>
  <c r="J45" i="63"/>
  <c r="H45" i="63"/>
  <c r="J44" i="63"/>
  <c r="H44" i="63"/>
  <c r="J43" i="63"/>
  <c r="H43" i="63"/>
  <c r="J42" i="63"/>
  <c r="H42" i="63"/>
  <c r="J41" i="63"/>
  <c r="H41" i="63"/>
  <c r="J40" i="63"/>
  <c r="H40" i="63"/>
  <c r="J39" i="63"/>
  <c r="H39" i="63"/>
  <c r="J38" i="63"/>
  <c r="H38" i="63"/>
  <c r="J37" i="63"/>
  <c r="H37" i="63"/>
  <c r="J36" i="63"/>
  <c r="H36" i="63"/>
  <c r="J35" i="63"/>
  <c r="H35" i="63"/>
  <c r="J34" i="63"/>
  <c r="H34" i="63"/>
  <c r="J33" i="63"/>
  <c r="H33" i="63"/>
  <c r="J32" i="63"/>
  <c r="H32" i="63"/>
  <c r="J31" i="63"/>
  <c r="H31" i="63"/>
  <c r="J30" i="63"/>
  <c r="H30" i="63"/>
  <c r="J29" i="63"/>
  <c r="H29" i="63"/>
  <c r="J28" i="63"/>
  <c r="H28" i="63"/>
  <c r="J27" i="63"/>
  <c r="H27" i="63"/>
  <c r="J26" i="63"/>
  <c r="H26" i="63"/>
  <c r="J25" i="63"/>
  <c r="H25" i="63"/>
  <c r="J24" i="63"/>
  <c r="H24" i="63"/>
  <c r="J23" i="63"/>
  <c r="H23" i="63"/>
  <c r="J22" i="63"/>
  <c r="H22" i="63"/>
  <c r="J21" i="63"/>
  <c r="H21" i="63"/>
  <c r="J20" i="63"/>
  <c r="H20" i="63"/>
  <c r="J19" i="63"/>
  <c r="H19" i="63"/>
  <c r="J18" i="63"/>
  <c r="H18" i="63"/>
  <c r="J17" i="63"/>
  <c r="H17" i="63"/>
  <c r="J16" i="63"/>
  <c r="H16" i="63"/>
  <c r="J15" i="63"/>
  <c r="H15" i="63"/>
  <c r="J14" i="63"/>
  <c r="H14" i="63"/>
  <c r="K13" i="31" l="1"/>
  <c r="I13" i="31"/>
  <c r="G13" i="31"/>
  <c r="E13" i="31"/>
  <c r="O15" i="31"/>
  <c r="P15" i="31" s="1"/>
  <c r="I15" i="31"/>
  <c r="E15" i="31"/>
  <c r="M15" i="31"/>
  <c r="N15" i="31" s="1"/>
  <c r="K15" i="31"/>
  <c r="L15" i="31" s="1"/>
  <c r="G15" i="31"/>
  <c r="H15" i="31" s="1"/>
  <c r="O16" i="31"/>
  <c r="P16" i="31" s="1"/>
  <c r="M16" i="31"/>
  <c r="N16" i="31" s="1"/>
  <c r="I14" i="31"/>
  <c r="J14" i="31" s="1"/>
  <c r="O14" i="31"/>
  <c r="P14" i="31" s="1"/>
  <c r="G14" i="31"/>
  <c r="H14" i="31" s="1"/>
  <c r="M14" i="31"/>
  <c r="N14" i="31" s="1"/>
  <c r="E14" i="31"/>
  <c r="K14" i="31"/>
  <c r="L14" i="31" s="1"/>
  <c r="M20" i="31"/>
  <c r="N20" i="31" s="1"/>
  <c r="E20" i="31"/>
  <c r="K20" i="31"/>
  <c r="L20" i="31" s="1"/>
  <c r="I20" i="31"/>
  <c r="J20" i="31" s="1"/>
  <c r="O20" i="31"/>
  <c r="P20" i="31" s="1"/>
  <c r="G20" i="31"/>
  <c r="H20" i="31" s="1"/>
  <c r="M13" i="31"/>
  <c r="M18" i="31"/>
  <c r="N18" i="31" s="1"/>
  <c r="E18" i="31"/>
  <c r="K18" i="31"/>
  <c r="L18" i="31" s="1"/>
  <c r="I18" i="31"/>
  <c r="J18" i="31" s="1"/>
  <c r="O18" i="31"/>
  <c r="P18" i="31" s="1"/>
  <c r="G18" i="31"/>
  <c r="H18" i="31" s="1"/>
  <c r="M21" i="31"/>
  <c r="N21" i="31" s="1"/>
  <c r="E21" i="31"/>
  <c r="F21" i="31" s="1"/>
  <c r="K21" i="31"/>
  <c r="L21" i="31" s="1"/>
  <c r="I21" i="31"/>
  <c r="J21" i="31" s="1"/>
  <c r="O21" i="31"/>
  <c r="P21" i="31" s="1"/>
  <c r="G21" i="31"/>
  <c r="H21" i="31" s="1"/>
  <c r="I19" i="31"/>
  <c r="J19" i="31" s="1"/>
  <c r="O19" i="31"/>
  <c r="P19" i="31" s="1"/>
  <c r="G19" i="31"/>
  <c r="H19" i="31" s="1"/>
  <c r="M19" i="31"/>
  <c r="N19" i="31" s="1"/>
  <c r="E19" i="31"/>
  <c r="K19" i="31"/>
  <c r="L19" i="31" s="1"/>
  <c r="K17" i="31"/>
  <c r="L17" i="31" s="1"/>
  <c r="O17" i="31"/>
  <c r="P17" i="31" s="1"/>
  <c r="M17" i="31"/>
  <c r="N17" i="31" s="1"/>
  <c r="E17" i="31"/>
  <c r="I17" i="31"/>
  <c r="J17" i="31" s="1"/>
  <c r="G17" i="31"/>
  <c r="H17" i="31" s="1"/>
  <c r="K16" i="31"/>
  <c r="L16" i="31" s="1"/>
  <c r="I16" i="31"/>
  <c r="J16" i="31" s="1"/>
  <c r="G16" i="31"/>
  <c r="H16" i="31" s="1"/>
  <c r="E16" i="31"/>
  <c r="J15" i="31"/>
  <c r="J26" i="62"/>
  <c r="H26" i="62"/>
  <c r="J25" i="62"/>
  <c r="H25" i="62"/>
  <c r="J24" i="62"/>
  <c r="H24" i="62"/>
  <c r="J23" i="62"/>
  <c r="H23" i="62"/>
  <c r="J22" i="62"/>
  <c r="H22" i="62"/>
  <c r="J21" i="62"/>
  <c r="H21" i="62"/>
  <c r="J20" i="62"/>
  <c r="H20" i="62"/>
  <c r="J19" i="62"/>
  <c r="H19" i="62"/>
  <c r="J18" i="62"/>
  <c r="H18" i="62"/>
  <c r="J17" i="62"/>
  <c r="H17" i="62"/>
  <c r="J16" i="62"/>
  <c r="H16" i="62"/>
  <c r="J15" i="62"/>
  <c r="H15" i="62"/>
  <c r="J14" i="62"/>
  <c r="H14" i="62"/>
  <c r="J56" i="61"/>
  <c r="H56" i="61"/>
  <c r="J55" i="61"/>
  <c r="H55" i="61"/>
  <c r="J54" i="61"/>
  <c r="H54" i="61"/>
  <c r="J53" i="61"/>
  <c r="H53" i="61"/>
  <c r="J52" i="61"/>
  <c r="H52" i="61"/>
  <c r="J51" i="61"/>
  <c r="H51" i="61"/>
  <c r="J50" i="61"/>
  <c r="H50" i="61"/>
  <c r="J49" i="61"/>
  <c r="H49" i="61"/>
  <c r="J48" i="61"/>
  <c r="H48" i="61"/>
  <c r="J47" i="61"/>
  <c r="H47" i="61"/>
  <c r="J46" i="61"/>
  <c r="H46" i="61"/>
  <c r="J45" i="61"/>
  <c r="H45" i="61"/>
  <c r="J44" i="61"/>
  <c r="H44" i="61"/>
  <c r="J43" i="61"/>
  <c r="H43" i="61"/>
  <c r="J42" i="61"/>
  <c r="H42" i="61"/>
  <c r="J41" i="61"/>
  <c r="H41" i="61"/>
  <c r="J40" i="61"/>
  <c r="H40" i="61"/>
  <c r="J39" i="61"/>
  <c r="H39" i="61"/>
  <c r="J38" i="61"/>
  <c r="H38" i="61"/>
  <c r="J37" i="61"/>
  <c r="H37" i="61"/>
  <c r="J36" i="61"/>
  <c r="H36" i="61"/>
  <c r="J35" i="61"/>
  <c r="H35" i="61"/>
  <c r="J34" i="61"/>
  <c r="H34" i="61"/>
  <c r="J33" i="61"/>
  <c r="H33" i="61"/>
  <c r="J32" i="61"/>
  <c r="H32" i="61"/>
  <c r="J31" i="61"/>
  <c r="H31" i="61"/>
  <c r="J30" i="61"/>
  <c r="H30" i="61"/>
  <c r="J29" i="61"/>
  <c r="H29" i="61"/>
  <c r="J28" i="61"/>
  <c r="H28" i="61"/>
  <c r="J27" i="61"/>
  <c r="H27" i="61"/>
  <c r="J26" i="61"/>
  <c r="H26" i="61"/>
  <c r="J25" i="61"/>
  <c r="H25" i="61"/>
  <c r="J24" i="61"/>
  <c r="H24" i="61"/>
  <c r="J23" i="61"/>
  <c r="H23" i="61"/>
  <c r="J22" i="61"/>
  <c r="H22" i="61"/>
  <c r="J21" i="61"/>
  <c r="H21" i="61"/>
  <c r="J20" i="61"/>
  <c r="H20" i="61"/>
  <c r="J19" i="61"/>
  <c r="H19" i="61"/>
  <c r="J18" i="61"/>
  <c r="H18" i="61"/>
  <c r="J17" i="61"/>
  <c r="H17" i="61"/>
  <c r="J16" i="61"/>
  <c r="H16" i="61"/>
  <c r="J15" i="61"/>
  <c r="H15" i="61"/>
  <c r="J14" i="61"/>
  <c r="E12" i="31" s="1"/>
  <c r="H14" i="61"/>
  <c r="N13" i="31" l="1"/>
  <c r="J13" i="31"/>
  <c r="H13" i="31"/>
  <c r="L13" i="31"/>
  <c r="P13" i="31"/>
  <c r="D18" i="31"/>
  <c r="F18" i="31"/>
  <c r="D13" i="31"/>
  <c r="F13" i="31"/>
  <c r="F20" i="31"/>
  <c r="D20" i="31"/>
  <c r="K11" i="31"/>
  <c r="L11" i="31" s="1"/>
  <c r="I11" i="31"/>
  <c r="J11" i="31" s="1"/>
  <c r="O11" i="31"/>
  <c r="P11" i="31" s="1"/>
  <c r="G11" i="31"/>
  <c r="H11" i="31" s="1"/>
  <c r="M11" i="31"/>
  <c r="N11" i="31" s="1"/>
  <c r="E11" i="31"/>
  <c r="D21" i="31"/>
  <c r="O12" i="31"/>
  <c r="P12" i="31" s="1"/>
  <c r="M12" i="31"/>
  <c r="N12" i="31" s="1"/>
  <c r="I12" i="31"/>
  <c r="J12" i="31" s="1"/>
  <c r="K12" i="31"/>
  <c r="L12" i="31" s="1"/>
  <c r="G12" i="31"/>
  <c r="H12" i="31" s="1"/>
  <c r="D14" i="31"/>
  <c r="F14" i="31"/>
  <c r="F16" i="31"/>
  <c r="D16" i="31"/>
  <c r="F17" i="31"/>
  <c r="D17" i="31"/>
  <c r="F19" i="31"/>
  <c r="D19" i="31"/>
  <c r="F15" i="31"/>
  <c r="D15" i="31"/>
  <c r="D11" i="31" l="1"/>
  <c r="F11" i="31"/>
  <c r="F12" i="31"/>
  <c r="D12" i="31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J50" i="6" l="1"/>
  <c r="J51" i="6"/>
  <c r="J52" i="6"/>
  <c r="J53" i="6"/>
  <c r="J53" i="5"/>
  <c r="J56" i="5"/>
  <c r="H53" i="5"/>
  <c r="H54" i="5"/>
  <c r="H55" i="5"/>
  <c r="H56" i="5"/>
  <c r="J44" i="1" l="1"/>
  <c r="J15" i="3" l="1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J15" i="6" l="1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14" i="6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14" i="3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14" i="3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I40" i="31" l="1"/>
  <c r="M40" i="31"/>
  <c r="K40" i="31"/>
  <c r="O40" i="31"/>
  <c r="G40" i="31"/>
  <c r="H40" i="31" s="1"/>
  <c r="E40" i="31"/>
  <c r="O39" i="31"/>
  <c r="P39" i="31" s="1"/>
  <c r="E39" i="31"/>
  <c r="K39" i="31"/>
  <c r="G39" i="31"/>
  <c r="H39" i="31" s="1"/>
  <c r="I39" i="31"/>
  <c r="J39" i="31" s="1"/>
  <c r="P40" i="31"/>
  <c r="L40" i="31"/>
  <c r="N40" i="31"/>
  <c r="J40" i="31"/>
  <c r="E35" i="31"/>
  <c r="N39" i="31"/>
  <c r="L39" i="31"/>
  <c r="N41" i="31"/>
  <c r="J41" i="31"/>
  <c r="P41" i="31"/>
  <c r="L41" i="31"/>
  <c r="H41" i="31"/>
  <c r="K42" i="31"/>
  <c r="F35" i="31" l="1"/>
  <c r="D41" i="31"/>
  <c r="F41" i="31"/>
  <c r="D39" i="31"/>
  <c r="F39" i="31"/>
  <c r="F40" i="31"/>
  <c r="D40" i="31"/>
  <c r="E45" i="31"/>
  <c r="F42" i="31"/>
  <c r="N42" i="31"/>
  <c r="H42" i="31"/>
  <c r="L42" i="31"/>
  <c r="P42" i="31"/>
  <c r="J42" i="31"/>
  <c r="F45" i="31" l="1"/>
  <c r="J14" i="1"/>
  <c r="G35" i="31"/>
  <c r="G45" i="31" s="1"/>
  <c r="H45" i="31" l="1"/>
  <c r="J35" i="31"/>
  <c r="I45" i="31"/>
  <c r="J45" i="31" s="1"/>
  <c r="K35" i="31"/>
  <c r="O35" i="31"/>
  <c r="H35" i="31"/>
  <c r="M35" i="31"/>
  <c r="D35" i="31" l="1"/>
  <c r="N35" i="31"/>
  <c r="M45" i="31"/>
  <c r="N45" i="31" s="1"/>
  <c r="P35" i="31"/>
  <c r="O45" i="31"/>
  <c r="P45" i="31" s="1"/>
  <c r="K45" i="31"/>
  <c r="L45" i="31" s="1"/>
  <c r="L35" i="31"/>
  <c r="D45" i="31" l="1"/>
  <c r="H14" i="1"/>
</calcChain>
</file>

<file path=xl/sharedStrings.xml><?xml version="1.0" encoding="utf-8"?>
<sst xmlns="http://schemas.openxmlformats.org/spreadsheetml/2006/main" count="4322" uniqueCount="3406">
  <si>
    <t>STT</t>
  </si>
  <si>
    <t>Mã SV</t>
  </si>
  <si>
    <t>Họ tên</t>
  </si>
  <si>
    <t>Ngày sinh</t>
  </si>
  <si>
    <t xml:space="preserve">TRƯỜNG ĐẠI HỌC CÔNG NGHỆ </t>
  </si>
  <si>
    <r>
      <t xml:space="preserve"> </t>
    </r>
    <r>
      <rPr>
        <b/>
        <sz val="12"/>
        <color indexed="8"/>
        <rFont val="Times New Roman"/>
        <family val="1"/>
      </rPr>
      <t>CỘNG HOÀ XÃ HỘI CHỦ NGHĨA VIỆT NAM</t>
    </r>
  </si>
  <si>
    <t>Độc lập - Tự do - Hạnh phúc</t>
  </si>
  <si>
    <t>Điểm KL của HĐ cấp Khoa</t>
  </si>
  <si>
    <t>Xếp loại</t>
  </si>
  <si>
    <t>ĐẠI HỌC QUỐC GIA HÀ NỘI</t>
  </si>
  <si>
    <t>BẢNG TỔNG HỢP KẾT QUẢ RÈN LUYỆN CỦA SINH VIÊN KHOA CÔNG NGHỆ THÔNG TIN</t>
  </si>
  <si>
    <t>Lớp</t>
  </si>
  <si>
    <t>Sĩ số</t>
  </si>
  <si>
    <t>Kết quả xếp loại</t>
  </si>
  <si>
    <t>Xuất sắc</t>
  </si>
  <si>
    <t>Tốt</t>
  </si>
  <si>
    <t>Khá</t>
  </si>
  <si>
    <t xml:space="preserve">Trung bình </t>
  </si>
  <si>
    <t>Yếu</t>
  </si>
  <si>
    <t>Kém</t>
  </si>
  <si>
    <t>Số lượng</t>
  </si>
  <si>
    <t>%</t>
  </si>
  <si>
    <t>Tổng cộng:</t>
  </si>
  <si>
    <t>Điểm SV tự ĐG</t>
  </si>
  <si>
    <t>Điểm</t>
  </si>
  <si>
    <t>Điểm BCS đánh giá</t>
  </si>
  <si>
    <t>Nguyễn Tuấn Anh</t>
  </si>
  <si>
    <t>Nguyễn Thành Trung</t>
  </si>
  <si>
    <t>Nguyễn Mạnh Hùng</t>
  </si>
  <si>
    <t>Nguyễn Đức Anh</t>
  </si>
  <si>
    <t>Nguyễn Trung Hiếu</t>
  </si>
  <si>
    <t>Nguyễn Đức Hoàng</t>
  </si>
  <si>
    <t>Nguyễn Quang Huy</t>
  </si>
  <si>
    <t>Nguyễn Ngọc Tú</t>
  </si>
  <si>
    <t>Nguyễn Mạnh Cường</t>
  </si>
  <si>
    <t>Nguyễn Thanh Tùng</t>
  </si>
  <si>
    <t>Nguyễn Anh Tú</t>
  </si>
  <si>
    <t>Nguyễn Xuân Trường</t>
  </si>
  <si>
    <t>Nguyễn Trường Giang</t>
  </si>
  <si>
    <t>Nguyễn Huy Hoàng</t>
  </si>
  <si>
    <t>Nguyễn Duy Hưng</t>
  </si>
  <si>
    <t>Nguyễn Thành Công</t>
  </si>
  <si>
    <t>Nguyễn Minh Hiếu</t>
  </si>
  <si>
    <t>Nguyễn Văn Minh</t>
  </si>
  <si>
    <t>Nguyễn Hoàng Anh</t>
  </si>
  <si>
    <t>Nguyễn Văn Hùng</t>
  </si>
  <si>
    <t>Nguyễn Văn Nam</t>
  </si>
  <si>
    <t>Nguyễn Hồng Quân</t>
  </si>
  <si>
    <t>Nguyễn Quốc Việt</t>
  </si>
  <si>
    <t>Trần Tuấn Anh</t>
  </si>
  <si>
    <t>Nguyễn Đình Hải</t>
  </si>
  <si>
    <t>Nguyễn Thành Nam</t>
  </si>
  <si>
    <t>Nguyễn Đức Minh</t>
  </si>
  <si>
    <t>Nguyễn Quang Minh</t>
  </si>
  <si>
    <t>Nguyễn Anh Tuấn</t>
  </si>
  <si>
    <t>Nguyễn Việt Cường</t>
  </si>
  <si>
    <t>Lê Trung Hiếu</t>
  </si>
  <si>
    <t>Nguyễn Việt Hoàng</t>
  </si>
  <si>
    <t>Đỗ Văn Nam</t>
  </si>
  <si>
    <t>Nguyễn Tiến Đạt</t>
  </si>
  <si>
    <t>Nguyễn Anh Đức</t>
  </si>
  <si>
    <t>Nguyễn Văn Huy</t>
  </si>
  <si>
    <t>Nguyễn Ngọc Khánh</t>
  </si>
  <si>
    <t>Vũ Minh Đức</t>
  </si>
  <si>
    <t>Trần Công Minh</t>
  </si>
  <si>
    <t>Nguyễn Văn An</t>
  </si>
  <si>
    <t>Phạm Đức Anh</t>
  </si>
  <si>
    <t>Đỗ Tuấn Anh</t>
  </si>
  <si>
    <t>Trần Minh Đức</t>
  </si>
  <si>
    <t>Phạm Thanh Hùng</t>
  </si>
  <si>
    <t>Nguyễn Văn Mạnh</t>
  </si>
  <si>
    <t>Nguyễn Việt Thắng</t>
  </si>
  <si>
    <t>Nguyễn Thành Đạt</t>
  </si>
  <si>
    <t>Vũ Minh Hiếu</t>
  </si>
  <si>
    <t>Nguyễn Đức Mạnh</t>
  </si>
  <si>
    <t>Đỗ Đức Tâm</t>
  </si>
  <si>
    <t>Trần Anh Tú</t>
  </si>
  <si>
    <t>Phạm Huy Hoàng</t>
  </si>
  <si>
    <t>Nguyễn Tiến Dũng</t>
  </si>
  <si>
    <t>Nguyễn Trọng Đạt</t>
  </si>
  <si>
    <t>Nguyễn Văn Hoàn</t>
  </si>
  <si>
    <t>Phạm Việt Hoàng</t>
  </si>
  <si>
    <t>Lê Văn Huy</t>
  </si>
  <si>
    <t>Nguyễn Hữu Nghĩa</t>
  </si>
  <si>
    <t>Nguyễn Phương Thảo</t>
  </si>
  <si>
    <t>Phạm Văn Trọng</t>
  </si>
  <si>
    <t>Nguyễn Tùng Dương</t>
  </si>
  <si>
    <t>Nguyễn Minh Quang</t>
  </si>
  <si>
    <t>Nguyễn Đức Thắng</t>
  </si>
  <si>
    <t>Nguyễn Mạnh Tiến</t>
  </si>
  <si>
    <t>Phạm Văn Tiến</t>
  </si>
  <si>
    <t>Trần Anh Tuấn</t>
  </si>
  <si>
    <t>Nguyễn Mạnh Dũng</t>
  </si>
  <si>
    <t>Phạm Ngọc Duy</t>
  </si>
  <si>
    <t>Đỗ Trung Đức</t>
  </si>
  <si>
    <t>Trần Minh Hiếu</t>
  </si>
  <si>
    <t>Nguyễn Thị Quỳnh</t>
  </si>
  <si>
    <t>Trần Minh Tiến</t>
  </si>
  <si>
    <t>Nguyễn Thị Hải Yến</t>
  </si>
  <si>
    <t>Phạm Tuấn Anh</t>
  </si>
  <si>
    <t>Nguyễn Văn Dũng</t>
  </si>
  <si>
    <t>Đỗ Thành Đạt</t>
  </si>
  <si>
    <t>Đỗ Minh Hiếu</t>
  </si>
  <si>
    <t>Trương Văn Nam</t>
  </si>
  <si>
    <t>Đinh Việt Anh</t>
  </si>
  <si>
    <t>Nguyễn Đức Công</t>
  </si>
  <si>
    <t>Nguyễn Quang Hà</t>
  </si>
  <si>
    <t>Nguyễn Thị Hường</t>
  </si>
  <si>
    <t>Nguyễn Minh Tuấn</t>
  </si>
  <si>
    <t>Trừ ĐRL</t>
  </si>
  <si>
    <t>check</t>
  </si>
  <si>
    <t>Lí do</t>
  </si>
  <si>
    <t>Nguyễn Văn Quang</t>
  </si>
  <si>
    <t>Nguyễn Minh Thắng</t>
  </si>
  <si>
    <t>Nguyễn Văn Chiến</t>
  </si>
  <si>
    <t>Đỗ Văn Bằng</t>
  </si>
  <si>
    <t>Nguyễn Minh Đức</t>
  </si>
  <si>
    <t>Trần Đức Hiếu</t>
  </si>
  <si>
    <t>Trần Quang Huy</t>
  </si>
  <si>
    <t>Nguyễn Duy Khánh</t>
  </si>
  <si>
    <t>Nguyễn Công Tuấn Anh</t>
  </si>
  <si>
    <t>Nguyễn Ngọc Minh</t>
  </si>
  <si>
    <t>Trần Hải Nam</t>
  </si>
  <si>
    <t>Nguyễn Minh Quân</t>
  </si>
  <si>
    <t>Lê Thanh Tùng</t>
  </si>
  <si>
    <t>Hoàng Ngọc Dũng</t>
  </si>
  <si>
    <t>Lê Quốc Khánh</t>
  </si>
  <si>
    <t>Nguyễn Chí Thành</t>
  </si>
  <si>
    <t>Nguyễn Đăng An</t>
  </si>
  <si>
    <t>Lê Tuấn Anh</t>
  </si>
  <si>
    <t>Nguyễn Thái Dương</t>
  </si>
  <si>
    <t>Hà Quang Hưng</t>
  </si>
  <si>
    <t>Trần Đức Mạnh</t>
  </si>
  <si>
    <t>Nguyễn Hồng Thái</t>
  </si>
  <si>
    <t>Nguyễn Văn Trường</t>
  </si>
  <si>
    <t>Đào Quang Huy</t>
  </si>
  <si>
    <t>Vũ Quang Huy</t>
  </si>
  <si>
    <t>Nguyễn Đăng Mạnh</t>
  </si>
  <si>
    <t>Dương Hoài Nam</t>
  </si>
  <si>
    <t>Nguyễn Thành An</t>
  </si>
  <si>
    <t>Trần Đức Minh</t>
  </si>
  <si>
    <t>Nguyễn Văn Linh</t>
  </si>
  <si>
    <t>Vũ Văn Chức</t>
  </si>
  <si>
    <t>Phạm Tiến Đạt</t>
  </si>
  <si>
    <t>Nguyễn Xuân Hoàng</t>
  </si>
  <si>
    <t>Nguyễn Anh Quân</t>
  </si>
  <si>
    <t>Nguyễn Thế Nam</t>
  </si>
  <si>
    <t>Nguyễn Duy Chiến</t>
  </si>
  <si>
    <t>Ngô Quốc Đạt</t>
  </si>
  <si>
    <t>Nguyễn Văn Phương</t>
  </si>
  <si>
    <t>Nguyễn Xuân Quang</t>
  </si>
  <si>
    <t>Nguyễn Thị Lan Hương</t>
  </si>
  <si>
    <t>Lê Ngọc Hiệp</t>
  </si>
  <si>
    <t>Phạm Văn Hoàng</t>
  </si>
  <si>
    <t>Nguyễn Trung Hưng</t>
  </si>
  <si>
    <t>Ngô Đức Huy</t>
  </si>
  <si>
    <t>Nguyễn Trung Kiên</t>
  </si>
  <si>
    <t>Phạm Đức Mạnh</t>
  </si>
  <si>
    <t>Nguyễn Thế Anh</t>
  </si>
  <si>
    <t>Ngô Thị Mai Hạnh</t>
  </si>
  <si>
    <t>Thái Khắc Nguyên</t>
  </si>
  <si>
    <t>Phạm Ngọc Tuân</t>
  </si>
  <si>
    <t>Nguyễn Bá Hiệp</t>
  </si>
  <si>
    <t>Nguyễn Mạnh Hưng</t>
  </si>
  <si>
    <t>Nguyễn Đức Lộc</t>
  </si>
  <si>
    <t>Phạm Đức Long</t>
  </si>
  <si>
    <t>Phạm Minh Quang</t>
  </si>
  <si>
    <t>Nguyễn Ngọc Sơn</t>
  </si>
  <si>
    <t>Ngô Duy Đạt</t>
  </si>
  <si>
    <t>Đỗ Thiện Hợp</t>
  </si>
  <si>
    <t>Trần Trung Hiếu</t>
  </si>
  <si>
    <t>Vũ Huy Hoàng</t>
  </si>
  <si>
    <t>KẾT QUẢ RÈN LUYỆN</t>
  </si>
  <si>
    <t>Lê Văn Đức</t>
  </si>
  <si>
    <t>Nguyễn Cao Cường</t>
  </si>
  <si>
    <t>Bùi Huy Hoàng</t>
  </si>
  <si>
    <t>Phạm Anh Tú</t>
  </si>
  <si>
    <t>Đinh Quang Vũ</t>
  </si>
  <si>
    <t>Nguyễn Ngọc Hải</t>
  </si>
  <si>
    <t>Trần Huy Hoàng</t>
  </si>
  <si>
    <t>Nguyễn Ngọc Nam</t>
  </si>
  <si>
    <t>Nguyễn Văn Tú</t>
  </si>
  <si>
    <t>Nguyễn Trọng Nghĩa</t>
  </si>
  <si>
    <t>Lê Thị Lâm Anh</t>
  </si>
  <si>
    <t>Trịnh Văn Đức</t>
  </si>
  <si>
    <t>Trần Hiếu</t>
  </si>
  <si>
    <t>Nguyễn Phượng Linh</t>
  </si>
  <si>
    <t>BẢNG TỔNG HỢP KẾT QUẢ RÈN LUYỆN CỦA SINH VIÊN LỚP QH-2018-I/CQ-CA-CLC1 (K63CA-CLC1)</t>
  </si>
  <si>
    <t>Lê Minh Bình</t>
  </si>
  <si>
    <t>Lê Hữu Chung</t>
  </si>
  <si>
    <t>Nguyễn Tất Đạt</t>
  </si>
  <si>
    <t>Vũ Thành Đạt</t>
  </si>
  <si>
    <t>Lê Bằng Giang</t>
  </si>
  <si>
    <t>Phạm Trường Giang</t>
  </si>
  <si>
    <t>Nguyễn Phúc Hải</t>
  </si>
  <si>
    <t>Võ Thanh Hải</t>
  </si>
  <si>
    <t>Nguyễn Thị Bích Hằng</t>
  </si>
  <si>
    <t>Nguyễn Xuân Hiếu</t>
  </si>
  <si>
    <t>Phạm Văn Hiếu</t>
  </si>
  <si>
    <t>Trần Mạnh Hiếu</t>
  </si>
  <si>
    <t>Bạch Quang Hiệu</t>
  </si>
  <si>
    <t>Phan Quang Hùng</t>
  </si>
  <si>
    <t>Đặng Quốc Khánh</t>
  </si>
  <si>
    <t>Nguyễn Quốc Khánh</t>
  </si>
  <si>
    <t>Nguyễn Văn Khiêm</t>
  </si>
  <si>
    <t>Phạm Trung Kiên</t>
  </si>
  <si>
    <t>Lê Kim Long</t>
  </si>
  <si>
    <t>Nguyễn Thăng Long</t>
  </si>
  <si>
    <t>Tần Lê Nghĩa</t>
  </si>
  <si>
    <t>Lê Huy Ngọ</t>
  </si>
  <si>
    <t>Nguyễn Đình Ngọc</t>
  </si>
  <si>
    <t>Lê Quang Nhật</t>
  </si>
  <si>
    <t>Nguyễn Đình Phan</t>
  </si>
  <si>
    <t>Trần Vinh Quang</t>
  </si>
  <si>
    <t>Lê Anh Quân</t>
  </si>
  <si>
    <t>Trần Trung Thành</t>
  </si>
  <si>
    <t>Phạm Hải Thắng</t>
  </si>
  <si>
    <t>Vũ Khánh Trình</t>
  </si>
  <si>
    <t>Đinh Thành Trung</t>
  </si>
  <si>
    <t>Phạm Dương Vũ</t>
  </si>
  <si>
    <t>Đoàn Đình An</t>
  </si>
  <si>
    <t>Nguyễn Quốc An</t>
  </si>
  <si>
    <t>Đinh Vĩnh Anh</t>
  </si>
  <si>
    <t>Trịnh Xuân Bách</t>
  </si>
  <si>
    <t>Lê An Bình</t>
  </si>
  <si>
    <t>Lương Tuấn Dương</t>
  </si>
  <si>
    <t>Nguyễn Đức Dương</t>
  </si>
  <si>
    <t>Lê Anh Đức</t>
  </si>
  <si>
    <t>Nguyễn Ngọc Hiếu</t>
  </si>
  <si>
    <t>Nguyễn Duy Hòa</t>
  </si>
  <si>
    <t>Đào Huy Hoàng</t>
  </si>
  <si>
    <t>Nguyễn Lê Hoàng</t>
  </si>
  <si>
    <t>Dương Quốc Hưng</t>
  </si>
  <si>
    <t>Bùi Đức Khải</t>
  </si>
  <si>
    <t>Trần Trung Kiên</t>
  </si>
  <si>
    <t>Hoàng Phương Linh</t>
  </si>
  <si>
    <t>Hồ Tuấn Long</t>
  </si>
  <si>
    <t>Nguyễn Duy Long</t>
  </si>
  <si>
    <t>Nguyễn Phi Long</t>
  </si>
  <si>
    <t>Nguyễn Hữu Lộc</t>
  </si>
  <si>
    <t>Mai Xuân Minh</t>
  </si>
  <si>
    <t>Vũ Minh Ngọc</t>
  </si>
  <si>
    <t>Trần Quang Nguyên</t>
  </si>
  <si>
    <t>Vũ Đức Nguyên</t>
  </si>
  <si>
    <t>Trần Phan Nguyễn</t>
  </si>
  <si>
    <t>Nguyễn Trung Phong</t>
  </si>
  <si>
    <t>Nguyễn Quang Phúc</t>
  </si>
  <si>
    <t>Hồ Công Phùng</t>
  </si>
  <si>
    <t>Lê Thị Phương</t>
  </si>
  <si>
    <t>Tạ Đình Quý</t>
  </si>
  <si>
    <t>Hoàng Như Quỳnh</t>
  </si>
  <si>
    <t>Dương Văn Tân</t>
  </si>
  <si>
    <t>Nguyễn Minh Tân</t>
  </si>
  <si>
    <t>Nguyễn Xuân Thành</t>
  </si>
  <si>
    <t>Đỗ Trịnh Quốc Thắng</t>
  </si>
  <si>
    <t>Hồ Văn Thép</t>
  </si>
  <si>
    <t>Nguyễn Xương Thìn</t>
  </si>
  <si>
    <t>Lê Thái Thịnh</t>
  </si>
  <si>
    <t>Phan Bùi Phúc Thịnh</t>
  </si>
  <si>
    <t>Lộc Phi Trưởng</t>
  </si>
  <si>
    <t>Nguyễn Đình Anh Tuấn</t>
  </si>
  <si>
    <t>Hàn Tiến Khánh An</t>
  </si>
  <si>
    <t>Đinh Tiến Anh</t>
  </si>
  <si>
    <t>Hoàng Đức Anh</t>
  </si>
  <si>
    <t>Hoàng Việt Anh</t>
  </si>
  <si>
    <t>Nguyễn Minh Anh</t>
  </si>
  <si>
    <t>Trần Đức Anh</t>
  </si>
  <si>
    <t>Dương Đình Bình</t>
  </si>
  <si>
    <t>Trần Công Chiến</t>
  </si>
  <si>
    <t>Nguyễn Đỗ Dương</t>
  </si>
  <si>
    <t>Nguyễn Đăng Hà</t>
  </si>
  <si>
    <t>Nguyễn Việt Hảo</t>
  </si>
  <si>
    <t>Thạch Minh Hoàn</t>
  </si>
  <si>
    <t>Trần Long Hoàng</t>
  </si>
  <si>
    <t>Đinh Xuân Hùng</t>
  </si>
  <si>
    <t>Trần Đức Hoàng Hùng</t>
  </si>
  <si>
    <t>Đỗ Quang Huy</t>
  </si>
  <si>
    <t>Nguyễn Tiến Hoàng Huy</t>
  </si>
  <si>
    <t>Trần Quốc Khánh</t>
  </si>
  <si>
    <t>Hoàng Tuấn Kiệt</t>
  </si>
  <si>
    <t>Hồ Đức Long</t>
  </si>
  <si>
    <t>Mai Hoàng Long</t>
  </si>
  <si>
    <t>Nguyễn Hải Long</t>
  </si>
  <si>
    <t>Nguyễn Hoàng Long</t>
  </si>
  <si>
    <t>Nguyễn Kim Long</t>
  </si>
  <si>
    <t>Nguyễn Thành Long</t>
  </si>
  <si>
    <t>Nguyễn Tuấn Long</t>
  </si>
  <si>
    <t>Nguyễn Việt Long</t>
  </si>
  <si>
    <t>Kiều Xuân Lộc</t>
  </si>
  <si>
    <t>Đàm Tuấn Minh</t>
  </si>
  <si>
    <t>Phương Anh Mỹ</t>
  </si>
  <si>
    <t>Bùi Hải Nam</t>
  </si>
  <si>
    <t>Cao Cẩm Nhung</t>
  </si>
  <si>
    <t>Nguyễn Thế Phan</t>
  </si>
  <si>
    <t>Bùi Khánh Phương</t>
  </si>
  <si>
    <t>Nguyễn Thị Quyên</t>
  </si>
  <si>
    <t>Công Minh Sơn</t>
  </si>
  <si>
    <t>Nguyễn Huy Sơn</t>
  </si>
  <si>
    <t>Nguyễn Thị Minh Tâm</t>
  </si>
  <si>
    <t>Chu Quang Thế</t>
  </si>
  <si>
    <t>Ngô Doãn Thịnh</t>
  </si>
  <si>
    <t>Ngô Công Thức</t>
  </si>
  <si>
    <t>Phạm Ngọc Toàn</t>
  </si>
  <si>
    <t>Trịnh Tuấn Tú</t>
  </si>
  <si>
    <t>Nguyễn Mạnh Tuấn</t>
  </si>
  <si>
    <t>Ngô Văn An</t>
  </si>
  <si>
    <t>Nguyễn Tấn Việt Anh</t>
  </si>
  <si>
    <t>Nguyễn Hồ Bắc</t>
  </si>
  <si>
    <t>Phan Bắc</t>
  </si>
  <si>
    <t>Đỗ Minh Bằng</t>
  </si>
  <si>
    <t>Nguyễn Ngọc Chi</t>
  </si>
  <si>
    <t>Đỗ Văn Chinh</t>
  </si>
  <si>
    <t>Nông Văn Cương</t>
  </si>
  <si>
    <t>Lê Văn Cường</t>
  </si>
  <si>
    <t>Lê Anh Dũng</t>
  </si>
  <si>
    <t>Phạm Mạnh Dũng</t>
  </si>
  <si>
    <t>Tô Hải Dương</t>
  </si>
  <si>
    <t>Lương Thế Đại</t>
  </si>
  <si>
    <t>Lưu Hải Đăng</t>
  </si>
  <si>
    <t>Bùi Đăng Đức</t>
  </si>
  <si>
    <t>Trần Mạnh Đức</t>
  </si>
  <si>
    <t>Hoàng Văn Giáp</t>
  </si>
  <si>
    <t>Đinh Ngọc Hiếu</t>
  </si>
  <si>
    <t>Nguyễn Xuân Hòa</t>
  </si>
  <si>
    <t>Đào Minh Hoàn</t>
  </si>
  <si>
    <t>Đinh Lê Hoàng</t>
  </si>
  <si>
    <t>Đoàn Văn Huy</t>
  </si>
  <si>
    <t>Phạm Khánh Huy</t>
  </si>
  <si>
    <t>Hoàng Ngọc Huyền</t>
  </si>
  <si>
    <t>Lê Bỉnh Khiêm</t>
  </si>
  <si>
    <t>Nguyễn Đức Khôi</t>
  </si>
  <si>
    <t>Đào Trung Kiên</t>
  </si>
  <si>
    <t>Nguyễn Xuân Lâm</t>
  </si>
  <si>
    <t>Phạm Ngọc Linh</t>
  </si>
  <si>
    <t>Ngô Xuân Long</t>
  </si>
  <si>
    <t>Nguyễn Ngọc Long</t>
  </si>
  <si>
    <t>Nguyễn Xuân Lộc</t>
  </si>
  <si>
    <t>Nguyễn Đồng Lực</t>
  </si>
  <si>
    <t>Lê Đức Mạnh</t>
  </si>
  <si>
    <t>Phùng Quốc Mạnh</t>
  </si>
  <si>
    <t>Nguyễn Lê Minh</t>
  </si>
  <si>
    <t>Phạm Công Minh</t>
  </si>
  <si>
    <t>Trần Khánh Minh</t>
  </si>
  <si>
    <t>Nguyễn Đăng Nam</t>
  </si>
  <si>
    <t>Trần Nguyễn Phương Nam</t>
  </si>
  <si>
    <t>Trịnh Thị Nga</t>
  </si>
  <si>
    <t>Phạm Thị Bích Ngọc</t>
  </si>
  <si>
    <t>Tạ Quang Ngọc</t>
  </si>
  <si>
    <t>Mai Thanh Phương</t>
  </si>
  <si>
    <t>Nguyễn Trọng Quốc</t>
  </si>
  <si>
    <t>Vương Tuấn Sơn</t>
  </si>
  <si>
    <t>Phạm Như Thiên Tân</t>
  </si>
  <si>
    <t>Ngô Đức Thành</t>
  </si>
  <si>
    <t>Nguyễn Minh Thành</t>
  </si>
  <si>
    <t>Lê Đức Thắng</t>
  </si>
  <si>
    <t>Vũ Hữu Thắng</t>
  </si>
  <si>
    <t>Nguyễn Thị Thiêm</t>
  </si>
  <si>
    <t>Phạm Quang Thịnh</t>
  </si>
  <si>
    <t>Nguyễn Công Thuận</t>
  </si>
  <si>
    <t>Nguyễn Trọng Thường</t>
  </si>
  <si>
    <t>Nguyễn Đức Tới</t>
  </si>
  <si>
    <t>Nguyễn Tiến Trọng</t>
  </si>
  <si>
    <t>Vũ Thành Trung</t>
  </si>
  <si>
    <t>Nguyễn Cẩm Tú</t>
  </si>
  <si>
    <t>Đàm Anh Tuấn</t>
  </si>
  <si>
    <t>Phạm Trường Vũ</t>
  </si>
  <si>
    <t>Lường Việt Anh</t>
  </si>
  <si>
    <t>Trần Việt Anh</t>
  </si>
  <si>
    <t>Lưu Xuân Bách</t>
  </si>
  <si>
    <t>Nguyễn Ninh Chi</t>
  </si>
  <si>
    <t>Đào Đình Công</t>
  </si>
  <si>
    <t>Đồng Minh Cường</t>
  </si>
  <si>
    <t>Lê Tuấn Dũng</t>
  </si>
  <si>
    <t>Nguyễn Quốc Dũng</t>
  </si>
  <si>
    <t>Nguyễn Tiến Duy</t>
  </si>
  <si>
    <t>Đoàn Đình Dương</t>
  </si>
  <si>
    <t>Vũ Đức Dương</t>
  </si>
  <si>
    <t>Bạch Trọng Đạo</t>
  </si>
  <si>
    <t>Vũ Trọng Đạt</t>
  </si>
  <si>
    <t>Nguyễn Chương Đức</t>
  </si>
  <si>
    <t>Đào Minh Hải</t>
  </si>
  <si>
    <t>Phạm Xuân Hanh</t>
  </si>
  <si>
    <t>Hoàng Văn Hậu</t>
  </si>
  <si>
    <t>Đinh Trọng Hiếu</t>
  </si>
  <si>
    <t>Hà Văn Hoài</t>
  </si>
  <si>
    <t>Dương Minh Hoàng</t>
  </si>
  <si>
    <t>Trần Đức Huân</t>
  </si>
  <si>
    <t>Trịnh Tuấn Hùng</t>
  </si>
  <si>
    <t>Đặng Tuấn Hưng</t>
  </si>
  <si>
    <t>Nguyễn Gia Khiêm</t>
  </si>
  <si>
    <t>Nguyễn Hòa Khôi</t>
  </si>
  <si>
    <t>Trịnh Thị Kim</t>
  </si>
  <si>
    <t>Nguyễn Ngọc Lan</t>
  </si>
  <si>
    <t>Nguyễn Thị Ngọc Linh</t>
  </si>
  <si>
    <t>Lê Hồng Long</t>
  </si>
  <si>
    <t>Trương Hoàng Long</t>
  </si>
  <si>
    <t>Nguyễn Thị Mai</t>
  </si>
  <si>
    <t>Nguyễn Huy Mạnh</t>
  </si>
  <si>
    <t>Đào Đức Minh</t>
  </si>
  <si>
    <t>Phạm Quang Minh</t>
  </si>
  <si>
    <t>Bùi Văn Nam</t>
  </si>
  <si>
    <t>Nguyễn Duy Nam</t>
  </si>
  <si>
    <t>Đào Đình Nghĩa</t>
  </si>
  <si>
    <t>Đặng Xuân Ngọc</t>
  </si>
  <si>
    <t>Trần Thị Nhung</t>
  </si>
  <si>
    <t>Vũ Minh Phụng</t>
  </si>
  <si>
    <t>Nguyễn Đức Phương</t>
  </si>
  <si>
    <t>Nguyễn Minh Sáng</t>
  </si>
  <si>
    <t>Nguyễn Đức Tài</t>
  </si>
  <si>
    <t>Bùi Linh Tâm</t>
  </si>
  <si>
    <t>Lại Ngọc Tân</t>
  </si>
  <si>
    <t>Đinh Kim Thành</t>
  </si>
  <si>
    <t>Nguyễn Tuấn Thành</t>
  </si>
  <si>
    <t>Nguyễn Trọng Thảo</t>
  </si>
  <si>
    <t>Nguyễn Văn Thắng</t>
  </si>
  <si>
    <t>Vũ Văn Thắng</t>
  </si>
  <si>
    <t>Hoàng Vũ Thiết</t>
  </si>
  <si>
    <t>Nguyễn Thị Hoài Thu</t>
  </si>
  <si>
    <t>Phạm Ngọc Thuận</t>
  </si>
  <si>
    <t>Lê Hữu Trí</t>
  </si>
  <si>
    <t>Dương Văn Trường</t>
  </si>
  <si>
    <t>Đinh Quang Tùng</t>
  </si>
  <si>
    <t>Lê Ngọc Tùng</t>
  </si>
  <si>
    <t>Lê Xuân Việt</t>
  </si>
  <si>
    <t>Trần Anh Vũ</t>
  </si>
  <si>
    <t>Hoàng Minh Đức Anh</t>
  </si>
  <si>
    <t>Hoàng Vũ Duy Anh</t>
  </si>
  <si>
    <t>Nguyễn An Bằng</t>
  </si>
  <si>
    <t>Lê Quang Duy</t>
  </si>
  <si>
    <t>Phan Hữu Duy</t>
  </si>
  <si>
    <t>Nguyễn Tấn Đạt</t>
  </si>
  <si>
    <t>Ngô Ngọc Hoàn</t>
  </si>
  <si>
    <t>Thái Phi Hoàng</t>
  </si>
  <si>
    <t>Chu Thái Huy</t>
  </si>
  <si>
    <t>Đặng Quang Huy</t>
  </si>
  <si>
    <t>Nguyễn Thanh Huyền</t>
  </si>
  <si>
    <t>Chu Văn Hưng</t>
  </si>
  <si>
    <t>Bùi Xuân Khải</t>
  </si>
  <si>
    <t>Nguyễn Đức Khánh</t>
  </si>
  <si>
    <t>Nguyễn Thùy Linh</t>
  </si>
  <si>
    <t>Bùi Quang Long</t>
  </si>
  <si>
    <t>Lê Hoàng Long</t>
  </si>
  <si>
    <t>Nguyễn Cao Bảo Long</t>
  </si>
  <si>
    <t>Nguyễn Nhật Long</t>
  </si>
  <si>
    <t>Cao Duy Mạnh</t>
  </si>
  <si>
    <t>Lưu Hoàng Nam</t>
  </si>
  <si>
    <t>Lê Quang Quân</t>
  </si>
  <si>
    <t>Lê Thị Thảo</t>
  </si>
  <si>
    <t>Nguyễn Hữu Thìn</t>
  </si>
  <si>
    <t>Tăng Đức Thịnh</t>
  </si>
  <si>
    <t>Vũ Quỳnh Trang</t>
  </si>
  <si>
    <t>Nguyễn Phú Trường</t>
  </si>
  <si>
    <t>Nguyễn Hoàng Tú</t>
  </si>
  <si>
    <t>Lê Đức Tùng</t>
  </si>
  <si>
    <t>Lê Trần Hải Tùng</t>
  </si>
  <si>
    <t>Hoàng Quốc Việt</t>
  </si>
  <si>
    <t>Võ Việt Anh</t>
  </si>
  <si>
    <t>Nguyễn Văn Bách</t>
  </si>
  <si>
    <t>Nguyễn Thị Thanh Bảo</t>
  </si>
  <si>
    <t>Phạm Quang Bình</t>
  </si>
  <si>
    <t>Nguyễn Như Chiến</t>
  </si>
  <si>
    <t>Lê Minh Công</t>
  </si>
  <si>
    <t>Lê Mạnh Cường</t>
  </si>
  <si>
    <t>Nguyễn Kiên Cường</t>
  </si>
  <si>
    <t>Vũ Thị Dịu</t>
  </si>
  <si>
    <t>Ngô Đức Dũng</t>
  </si>
  <si>
    <t>Trần Quốc Dũng</t>
  </si>
  <si>
    <t>Hoàng Anh Dương</t>
  </si>
  <si>
    <t>Nguyễn Đức Quốc Đại</t>
  </si>
  <si>
    <t>Lê Ngọc Đình</t>
  </si>
  <si>
    <t>Nguyễn Văn Đức</t>
  </si>
  <si>
    <t>Vũ Trọng Đức</t>
  </si>
  <si>
    <t>Lê Thị Hạnh</t>
  </si>
  <si>
    <t>Trần Thị Hoa Hiên</t>
  </si>
  <si>
    <t>Đỗ Thị Thu Hoài</t>
  </si>
  <si>
    <t>Lê Việt Hoàng</t>
  </si>
  <si>
    <t>Phan Việt Hoàng</t>
  </si>
  <si>
    <t>Đặng Văn Huấn</t>
  </si>
  <si>
    <t>Trương Tuấn Hùng</t>
  </si>
  <si>
    <t>Lê Đức Huy</t>
  </si>
  <si>
    <t>Nguyễn Quốc Huy</t>
  </si>
  <si>
    <t>Trần Nguyễn Quang Huy</t>
  </si>
  <si>
    <t>Phạm Ngọc Hưng</t>
  </si>
  <si>
    <t>Phạm Minh Khiêm</t>
  </si>
  <si>
    <t>Nguyễn Phúc Khởi</t>
  </si>
  <si>
    <t>Đỗ Xuân Lâm</t>
  </si>
  <si>
    <t>Nguyễn Hồng Lĩnh</t>
  </si>
  <si>
    <t>Đỗ Văn Long</t>
  </si>
  <si>
    <t>Lê Đăng Hoàng Long</t>
  </si>
  <si>
    <t>Lê Văn Long</t>
  </si>
  <si>
    <t>Vũ Thăng Long</t>
  </si>
  <si>
    <t>Hoàng Đức Minh</t>
  </si>
  <si>
    <t>Nguyễn Hải Nam</t>
  </si>
  <si>
    <t>Lê Hữu Nghĩa</t>
  </si>
  <si>
    <t>Nguyễn Văn Ngọc</t>
  </si>
  <si>
    <t>Triệu Đình Nguyện</t>
  </si>
  <si>
    <t>Trịnh Thị Nhung</t>
  </si>
  <si>
    <t>Ngô Quang Phong</t>
  </si>
  <si>
    <t>Nguyễn Thị Thu Phương</t>
  </si>
  <si>
    <t>Nguyễn Quốc Sinh</t>
  </si>
  <si>
    <t>Phạm Quang Tài</t>
  </si>
  <si>
    <t>Phạm Trọng Tấn</t>
  </si>
  <si>
    <t>Đoàn Văn Thành</t>
  </si>
  <si>
    <t>Vương Tiến Thành</t>
  </si>
  <si>
    <t>Vũ Thanh Thảo</t>
  </si>
  <si>
    <t>Phạm Việt Thắng</t>
  </si>
  <si>
    <t>Trần Văn Thời</t>
  </si>
  <si>
    <t>Phạm Trung Thức</t>
  </si>
  <si>
    <t>Nguyễn Văn Tiến</t>
  </si>
  <si>
    <t>Trịnh Thị Thu Trang</t>
  </si>
  <si>
    <t>Nguyễn Tiến Trình</t>
  </si>
  <si>
    <t>Lý Hà Trung</t>
  </si>
  <si>
    <t>Nguyễn Đắc Trường</t>
  </si>
  <si>
    <t>Hoàng Minh Tuấn</t>
  </si>
  <si>
    <t>Hoàng Thanh Tùng</t>
  </si>
  <si>
    <t>Võ Thị Vân</t>
  </si>
  <si>
    <t>Vũ Hữu Hải Vũ</t>
  </si>
  <si>
    <t>Nguyễn Việt Anh</t>
  </si>
  <si>
    <t>Lương Cao Biền</t>
  </si>
  <si>
    <t>Phan Thanh Bình</t>
  </si>
  <si>
    <t>Bùi Cao Chinh</t>
  </si>
  <si>
    <t>Trần Văn Công</t>
  </si>
  <si>
    <t>Nông Thị Diễm</t>
  </si>
  <si>
    <t>Hoàng Trung Dũng</t>
  </si>
  <si>
    <t>Nguyễn Trí Dũng</t>
  </si>
  <si>
    <t>Nguyễn Hùng Duy</t>
  </si>
  <si>
    <t>Bùi Xuân Dương</t>
  </si>
  <si>
    <t>Phạm Khắc Đạt</t>
  </si>
  <si>
    <t>Lương Ngọc Đăng</t>
  </si>
  <si>
    <t>Vũ Văn Đông</t>
  </si>
  <si>
    <t>Phạm Ngọc Việt Đức</t>
  </si>
  <si>
    <t>Phan Việt Đức</t>
  </si>
  <si>
    <t>Trần Thanh Hải</t>
  </si>
  <si>
    <t>Bùi Đức Hiếu</t>
  </si>
  <si>
    <t>Phạm Văn Hoan</t>
  </si>
  <si>
    <t>Nguyễn Hữu Hùng</t>
  </si>
  <si>
    <t>Vũ Mạnh Hùng</t>
  </si>
  <si>
    <t>Lê Xuân Huy</t>
  </si>
  <si>
    <t>Phạm Văn Huy</t>
  </si>
  <si>
    <t>Phùng Tiến Hưng</t>
  </si>
  <si>
    <t>Bùi Quang Khải</t>
  </si>
  <si>
    <t>Đoàn Trọng Khôi</t>
  </si>
  <si>
    <t>Trần Minh Khương</t>
  </si>
  <si>
    <t>Nguyễn Hoài Lâm</t>
  </si>
  <si>
    <t>Phạm Mai Linh</t>
  </si>
  <si>
    <t>Hoàng Thanh Long</t>
  </si>
  <si>
    <t>Nguyễn Văn Luân</t>
  </si>
  <si>
    <t>Nguyễn Xuân Minh</t>
  </si>
  <si>
    <t>Phạm Tuấn Nghĩa</t>
  </si>
  <si>
    <t>Phạm Văn Ngọc</t>
  </si>
  <si>
    <t>Nguyễn Thị Minh Nguyệt</t>
  </si>
  <si>
    <t>Nguyễn Duy Niên</t>
  </si>
  <si>
    <t>Nguyễn Viết Nam Phong</t>
  </si>
  <si>
    <t>Đinh Mai Phương</t>
  </si>
  <si>
    <t>Nguyễn Thế Quân</t>
  </si>
  <si>
    <t>Hoàng Ngọc Sơn</t>
  </si>
  <si>
    <t>Thái Duy Tài</t>
  </si>
  <si>
    <t>Nguyễn Văn Tâm</t>
  </si>
  <si>
    <t>Chung Trần Thạch</t>
  </si>
  <si>
    <t>Bùi Quang Thành</t>
  </si>
  <si>
    <t>Mai Tiến Thành</t>
  </si>
  <si>
    <t>Nguyễn Duy Thành</t>
  </si>
  <si>
    <t>Nguyễn Thị Hồng Thắm</t>
  </si>
  <si>
    <t>Phạm Ngọc Thắng</t>
  </si>
  <si>
    <t>Nguyễn Minh Thi</t>
  </si>
  <si>
    <t>Phạm Văn Thiện</t>
  </si>
  <si>
    <t>Đoàn Xuân Thu</t>
  </si>
  <si>
    <t>Nguyễn Trung Thứ</t>
  </si>
  <si>
    <t>Hoàng Trung Thực</t>
  </si>
  <si>
    <t>Trần Đức Toản</t>
  </si>
  <si>
    <t>Đỗ Công Tráng</t>
  </si>
  <si>
    <t>Trịnh Xuân Trình</t>
  </si>
  <si>
    <t>Nguyễn Ngọc Trung</t>
  </si>
  <si>
    <t>Nguyễn Huy Trường</t>
  </si>
  <si>
    <t>Lê Minh Tuấn</t>
  </si>
  <si>
    <t>Trịnh Anh Tuấn</t>
  </si>
  <si>
    <t>Bùi Quang Tùng</t>
  </si>
  <si>
    <t>Kiều Văn Tùng</t>
  </si>
  <si>
    <t>Đỗ Thành Vinh</t>
  </si>
  <si>
    <t>Hoàng Tuấn Vũ</t>
  </si>
  <si>
    <t>Nguyễn Văn Xuân</t>
  </si>
  <si>
    <t>Đỗ Quang Anh</t>
  </si>
  <si>
    <t>Lại Tuấn Anh</t>
  </si>
  <si>
    <t>Nguyễn Tú Anh</t>
  </si>
  <si>
    <t>Đậu Hữu Bằng</t>
  </si>
  <si>
    <t>Nguyễn Hữu Bằng</t>
  </si>
  <si>
    <t>Võ Lương Bằng</t>
  </si>
  <si>
    <t>Nguyễn Đình Biển</t>
  </si>
  <si>
    <t>Trần Quốc Cường</t>
  </si>
  <si>
    <t>Phạm Thị Dân</t>
  </si>
  <si>
    <t>Nguyễn Quang Dĩnh</t>
  </si>
  <si>
    <t>Nguyễn Đức Dũng</t>
  </si>
  <si>
    <t>Phạm Việt Dũng</t>
  </si>
  <si>
    <t>Nguyễn Khắc Duy</t>
  </si>
  <si>
    <t>Phạm Văn Dương</t>
  </si>
  <si>
    <t>Phạm Trọng Đại</t>
  </si>
  <si>
    <t>Lê Năng Đức</t>
  </si>
  <si>
    <t>Phạm Ngọc Hải</t>
  </si>
  <si>
    <t>Triệu Vũ Hải</t>
  </si>
  <si>
    <t>Hoàng Dương Hào</t>
  </si>
  <si>
    <t>Ngô Văn Hào</t>
  </si>
  <si>
    <t>Phạm Văn Hoàn</t>
  </si>
  <si>
    <t>Nguyễn Hữu Huy</t>
  </si>
  <si>
    <t>Tạ Thị Huyền</t>
  </si>
  <si>
    <t>Nguyễn Chính Hữu</t>
  </si>
  <si>
    <t>Trần Trọng Nguyễn Khang</t>
  </si>
  <si>
    <t>Nguyễn Duy Kiên</t>
  </si>
  <si>
    <t>Phạm Văn Long</t>
  </si>
  <si>
    <t>Trần Thanh Long</t>
  </si>
  <si>
    <t>Vũ Văn Long</t>
  </si>
  <si>
    <t>Đặng Văn Mạnh</t>
  </si>
  <si>
    <t>Phan Văn Minh</t>
  </si>
  <si>
    <t>Trần Quang Minh</t>
  </si>
  <si>
    <t>Đỗ Nam</t>
  </si>
  <si>
    <t>Ngô Sách Nhật</t>
  </si>
  <si>
    <t>Vũ Thị Oanh</t>
  </si>
  <si>
    <t>Hoàng Trung Phong</t>
  </si>
  <si>
    <t>Trần Văn Quang</t>
  </si>
  <si>
    <t>Lương Thái Sơn</t>
  </si>
  <si>
    <t>Nguyễn Thanh Sơn</t>
  </si>
  <si>
    <t>Trịnh Lê Sơn</t>
  </si>
  <si>
    <t>Lê Thị Tâm</t>
  </si>
  <si>
    <t>Trương Gia Bảo Thao</t>
  </si>
  <si>
    <t>Trần Khắc Thiện</t>
  </si>
  <si>
    <t>Lưu Thị Hoài Thu</t>
  </si>
  <si>
    <t>Trịnh Thị Thư</t>
  </si>
  <si>
    <t>Vũ Ngọc Tiến</t>
  </si>
  <si>
    <t>Nguyễn Thái Tiệp</t>
  </si>
  <si>
    <t>Vương Thành Toàn</t>
  </si>
  <si>
    <t>Nguyễn Ngọc Bảo Trân</t>
  </si>
  <si>
    <t>Đặng Văn Tuấn</t>
  </si>
  <si>
    <t>Vũ Tố Uyên</t>
  </si>
  <si>
    <t>Đỗ Ngọc Thanh Vân</t>
  </si>
  <si>
    <t>Nguyễn Hoàng Việt</t>
  </si>
  <si>
    <t>Nguyễn Quang Vinh</t>
  </si>
  <si>
    <t>Nguyễn Thị Xuân</t>
  </si>
  <si>
    <t>Lớp QH-2016-I/CQ-CA-CLC1 (K61CA-CLC1), Ngành Khoa học máy tính</t>
  </si>
  <si>
    <t>Lớp QH-2016-I/CQ-C-B (K61CB), Ngành Công nghệ thông tin</t>
  </si>
  <si>
    <t>Lớp QH-2016-I/CQ-C-C (K61CC), Ngành Công nghệ thông tin</t>
  </si>
  <si>
    <t>Lớp QH-2016-I/CQ-C-D (K61CD), Ngành Công nghệ thông tin</t>
  </si>
  <si>
    <t>Lớp QH-2016-I/CQ-C-L-C (K61CLC), Ngành Công nghệ thông tin</t>
  </si>
  <si>
    <t xml:space="preserve">(kèm theo Quyết định số:       /QĐ-CTSV ngày    /     /2019) </t>
  </si>
  <si>
    <t>BẢNG TỔNG HỢP KẾT QUẢ RÈN LUYỆN CỦA SINH VIÊN LỚP QH-2017-I/CQ-N (K62N)</t>
  </si>
  <si>
    <t>Lớp QH-2017-I/CQ-N (K62N), Ngành Truyền thông và Mạng máy tính</t>
  </si>
  <si>
    <t>Lớp QH-2018-I/CQ-CA-CLC1 (K63CA-CLC1), Ngành Khoa học máy tính</t>
  </si>
  <si>
    <t>Lớp QH-2018-I/CQ-CA-CLC2 (K63CA-CLC2), Ngành Khoa học máy tính</t>
  </si>
  <si>
    <t>BẢNG TỔNG HỢP KẾT QUẢ RÈN LUYỆN CỦA SINH VIÊN LỚP QH-2018-I/CQ-CA-CLC2 (K63CA-CLC2)</t>
  </si>
  <si>
    <t>Lớp QH-2018-I/CQ-CA-CLC3 (K63CA-CLC3), Ngành Khoa học máy tính</t>
  </si>
  <si>
    <t>BẢNG TỔNG HỢP KẾT QUẢ RÈN LUYỆN CỦA SINH VIÊN LỚP QH-2018-I/CQ-CA-CLC3 (K63CA-CLC3)</t>
  </si>
  <si>
    <t>BẢNG TỔNG HỢP KẾT QUẢ RÈN LUYỆN CỦA SINH VIÊN LỚP QH-2018-I/CQ-C-B (K63CB)</t>
  </si>
  <si>
    <t>Lớp QH-2018-I/CQ-C-B (K63CB), Ngành Công nghệ thông tin</t>
  </si>
  <si>
    <t>Lớp QH-2018-I/CQ-C-C (K63CC), Ngành Công nghệ thông tin</t>
  </si>
  <si>
    <t>BẢNG TỔNG HỢP KẾT QUẢ RÈN LUYỆN CỦA SINH VIÊN LỚP QH-2018-I/CQ-C-C (K63CC)</t>
  </si>
  <si>
    <t>Lớp QH-2018-I/CQ-C-D (K63CD), Ngành Công nghệ thông tin</t>
  </si>
  <si>
    <t>BẢNG TỔNG HỢP KẾT QUẢ RÈN LUYỆN CỦA SINH VIÊN LỚP QH-2018-I/CQ-C-D (K63CD)</t>
  </si>
  <si>
    <t>Lớp QH-2018-I/CQ-C-L-C (K63CLC), Ngành Công nghệ thông tin</t>
  </si>
  <si>
    <t>BẢNG TỔNG HỢP KẾT QUẢ RÈN LUYỆN CỦA SINH VIÊN LỚP QH-2018-I/CQ-C-L-C (K63CLC)</t>
  </si>
  <si>
    <t>Lớp QH-2018-I/CQ-C-E (K63CE), Ngành Công nghệ thông tin</t>
  </si>
  <si>
    <t>BẢNG TỔNG HỢP KẾT QUẢ RÈN LUYỆN CỦA SINH VIÊN LỚP QH-2018-I/CQ-C-E (K63CE)</t>
  </si>
  <si>
    <t>Lớp QH-2018-I/CQ-J (K63J), Ngành Công nghệ thông tin định hướng thị trường Nhật Bản</t>
  </si>
  <si>
    <t>BẢNG TỔNG HỢP KẾT QUẢ RÈN LUYỆN CỦA SINH VIÊN LỚP QH-2018-I/CQ-J (K63J)</t>
  </si>
  <si>
    <t>Lớp QH-2018-I/CQ-N (K63N), Ngành Truyền thông và Mạng máy tính</t>
  </si>
  <si>
    <t>BẢNG TỔNG HỢP KẾT QUẢ RÈN LUYỆN CỦA SINH VIÊN LỚP QH-2018-I/CQ-N (K63N)</t>
  </si>
  <si>
    <t>QH-2017-I/CQ-N (K62N)</t>
  </si>
  <si>
    <t>QH-2018-I/CQ-CA-CLC1 (K63CA-CLC1)</t>
  </si>
  <si>
    <t>QH-2018-I/CQ-CA-CLC2 (K63CA-CLC2)</t>
  </si>
  <si>
    <t>QH-2018-I/CQ-CA-CLC3 (K63CA-CLC3)</t>
  </si>
  <si>
    <t>QH-2018-I/CQ-C-B (K63CB)</t>
  </si>
  <si>
    <t>QH-2018-I/CQ-C-C (K63CC)</t>
  </si>
  <si>
    <t>QH-2018-I/CQ-C-D (K63CD)</t>
  </si>
  <si>
    <t>QH-2018-I/CQ-C-CLC (K63CLC)</t>
  </si>
  <si>
    <t>QH-2018-I/CQ-C-E (K63CE)</t>
  </si>
  <si>
    <t>QH-2018-I/CQ-J (K63J)</t>
  </si>
  <si>
    <t>QH-2018-I/CQ-N (K63N)</t>
  </si>
  <si>
    <t>QH-2018-I/CQ-T (K63T)</t>
  </si>
  <si>
    <t>Lớp QH-2018-I/CQ-T (K63T), Ngành Hệ thống thông tin</t>
  </si>
  <si>
    <t>BẢNG TỔNG HỢP KẾT QUẢ RÈN LUYỆN CỦA SINH VIÊN LỚP QH-2018-I/CQ-T (K63T)</t>
  </si>
  <si>
    <t>Bùi Hoàng Nam</t>
  </si>
  <si>
    <t>Nguyễn Văn Phong</t>
  </si>
  <si>
    <t>Nguyễn Minh Trí</t>
  </si>
  <si>
    <r>
      <t>Học kỳ II năm học 2018-2019</t>
    </r>
    <r>
      <rPr>
        <sz val="12"/>
        <rFont val="Times New Roman"/>
        <family val="1"/>
      </rPr>
      <t xml:space="preserve"> </t>
    </r>
  </si>
  <si>
    <r>
      <t>Học kỳ II năm học 2018-2019</t>
    </r>
    <r>
      <rPr>
        <sz val="11"/>
        <rFont val="Times New Roman"/>
        <family val="1"/>
      </rPr>
      <t xml:space="preserve"> </t>
    </r>
  </si>
  <si>
    <t>Phạm Thế Tuấn</t>
  </si>
  <si>
    <t>Ấn định danh sách có 42 sinh viên./.</t>
  </si>
  <si>
    <t>Ấn định danh sách có 50 sinh viên./.</t>
  </si>
  <si>
    <t>Ấn định danh sách có 53 sinh viên./.</t>
  </si>
  <si>
    <t>Ấn định danh sách có 51 sinh viên./.</t>
  </si>
  <si>
    <t>Ấn định danh sách có 48 sinh viên./.</t>
  </si>
  <si>
    <t>Ấn định danh sách có 73 sinh viên./.</t>
  </si>
  <si>
    <t>Ấn định danh sách có 39 sinh viên./.</t>
  </si>
  <si>
    <t>Nguyễn Minh Ngọc</t>
  </si>
  <si>
    <t>Nguyễn Hùng Dũng</t>
  </si>
  <si>
    <t>Phạm Anh Dũng</t>
  </si>
  <si>
    <t>Vũ Mạnh Dũng</t>
  </si>
  <si>
    <t>Nguyễn Vũ Bình Dương</t>
  </si>
  <si>
    <t>Ngô Hải Đăng</t>
  </si>
  <si>
    <t>Lê Trường Giang</t>
  </si>
  <si>
    <t>Hoàng Đức Hà</t>
  </si>
  <si>
    <t>Trần Xuân Hải</t>
  </si>
  <si>
    <t>Vũ Ngọc Hiển</t>
  </si>
  <si>
    <t>Trần Minh Hoàng</t>
  </si>
  <si>
    <t>Vương Vũ Đức Hoàng</t>
  </si>
  <si>
    <t>Trần Khánh Hùng</t>
  </si>
  <si>
    <t>Dương Nhật Huy</t>
  </si>
  <si>
    <t>Bùi Khánh Huyền</t>
  </si>
  <si>
    <t>Bùi Danh Hưng</t>
  </si>
  <si>
    <t>Nguyễn Ngọc Khang</t>
  </si>
  <si>
    <t>Tống Duy Khánh</t>
  </si>
  <si>
    <t>Nguyễn Duy Đức Khoa</t>
  </si>
  <si>
    <t>Khuất Bảo Kiên</t>
  </si>
  <si>
    <t>Nguyễn Thế Kiên</t>
  </si>
  <si>
    <t>Trần Hoàng Bảo Long</t>
  </si>
  <si>
    <t>Vũ Lê Mai</t>
  </si>
  <si>
    <t>Ngô Đức Mạnh</t>
  </si>
  <si>
    <t>Nguyễn Tuấn Mạnh</t>
  </si>
  <si>
    <t>Nguyễn Bảo Minh</t>
  </si>
  <si>
    <t>Nguyễn Lê Minh Ngọc</t>
  </si>
  <si>
    <t>Phạm Hoàng Phi</t>
  </si>
  <si>
    <t>Vương Thanh Phương</t>
  </si>
  <si>
    <t>Hoàng Nhật Quang</t>
  </si>
  <si>
    <t>Nguyễn Vinh Quang</t>
  </si>
  <si>
    <t>Phan Đình Quân</t>
  </si>
  <si>
    <t>Trần Văn Trọng Thành</t>
  </si>
  <si>
    <t>Lê Thu Trà</t>
  </si>
  <si>
    <t>Trần Việt Tùng</t>
  </si>
  <si>
    <t>Phan Đức Việt</t>
  </si>
  <si>
    <t>BẢNG TỔNG HỢP KẾT QUẢ RÈN LUYỆN CỦA SINH VIÊN LỚP QH-2019-I/CQ-CA-CLC1 (K64CA-CLC1)</t>
  </si>
  <si>
    <t>BẢNG TỔNG HỢP KẾT QUẢ RÈN LUYỆN CỦA SINH VIÊN LỚP QH-2019-I/CQ-CA-CLC2 (K64CA-CLC2)</t>
  </si>
  <si>
    <t>Phan Hải Anh</t>
  </si>
  <si>
    <t>Trương Thị Kiều Anh</t>
  </si>
  <si>
    <t>Vũ Đình Việt Anh</t>
  </si>
  <si>
    <t>Dương Quang Bách</t>
  </si>
  <si>
    <t>Ngô Xuân Bách</t>
  </si>
  <si>
    <t>Lê Thị Bích Duyên</t>
  </si>
  <si>
    <t>Phạm Quý Dương</t>
  </si>
  <si>
    <t>Hà Văn Đạt</t>
  </si>
  <si>
    <t>Hà Tiến Đức</t>
  </si>
  <si>
    <t>Lò Anh Đức</t>
  </si>
  <si>
    <t>Đinh Thị Giang</t>
  </si>
  <si>
    <t>Ngô Hồng Giang</t>
  </si>
  <si>
    <t>Nguyễn Vũ Hiệu</t>
  </si>
  <si>
    <t>Trần Huy Hoàn</t>
  </si>
  <si>
    <t>Cao Nguyễn Hùng</t>
  </si>
  <si>
    <t>Ngô Văn Huy</t>
  </si>
  <si>
    <t>Nguyễn Đức Huy</t>
  </si>
  <si>
    <t>Trương Gia Huy</t>
  </si>
  <si>
    <t>Vũ Quang Hưng</t>
  </si>
  <si>
    <t>Trần Ngọc Hướng</t>
  </si>
  <si>
    <t>Phạm Vũ Minh</t>
  </si>
  <si>
    <t>Nguyễn Duy Ngọc</t>
  </si>
  <si>
    <t>Nguyễn Thị Nhung</t>
  </si>
  <si>
    <t>Ngô Đình Ngọc Quang</t>
  </si>
  <si>
    <t>Võ Minh Quân</t>
  </si>
  <si>
    <t>Kiều Thái Sơn</t>
  </si>
  <si>
    <t>Nguyễn Thế Sơn</t>
  </si>
  <si>
    <t>Nguyễn Minh Thái</t>
  </si>
  <si>
    <t>Lê Quang Trung</t>
  </si>
  <si>
    <t>Tào Văn Trường</t>
  </si>
  <si>
    <t>Đào Xuân Tùng</t>
  </si>
  <si>
    <t>Kiều Văn Tuyên</t>
  </si>
  <si>
    <t>Đinh Ngọc Vân</t>
  </si>
  <si>
    <t>Nguyễn Thị Hồng Vân</t>
  </si>
  <si>
    <t>Hà Long Việt</t>
  </si>
  <si>
    <t>Nguyễn Đức Vinh</t>
  </si>
  <si>
    <t>Phạm Văn Vũ</t>
  </si>
  <si>
    <t>BẢNG TỔNG HỢP KẾT QUẢ RÈN LUYỆN CỦA SINH VIÊN LỚP QH-2019-I/CQ-CA-CLC3 (K64CA-CLC3)</t>
  </si>
  <si>
    <t>Dương Tú Anh</t>
  </si>
  <si>
    <t>Lý Hoàng Anh</t>
  </si>
  <si>
    <t>Nguyễn Trung Anh</t>
  </si>
  <si>
    <t>Trần Quang Anh</t>
  </si>
  <si>
    <t>Dương Nguyệt Ánh</t>
  </si>
  <si>
    <t>Phạm Ngọc Ánh</t>
  </si>
  <si>
    <t>Bùi Đăng Nam Bình</t>
  </si>
  <si>
    <t>Trương Gia Bình</t>
  </si>
  <si>
    <t>Nguyễn Thành Bổng</t>
  </si>
  <si>
    <t>Nguyễn Duy Cao</t>
  </si>
  <si>
    <t>Đặng Trung Cương</t>
  </si>
  <si>
    <t>Vũ Mạnh Cường</t>
  </si>
  <si>
    <t>Nguyễn Quang Diệu</t>
  </si>
  <si>
    <t>Trần Long Dũng</t>
  </si>
  <si>
    <t>Phạm Minh Duy</t>
  </si>
  <si>
    <t>Đỗ Đình Đạt</t>
  </si>
  <si>
    <t>Dương Ngân Hà</t>
  </si>
  <si>
    <t>Nguyễn Văn Hải</t>
  </si>
  <si>
    <t>Đặng Minh Hiếu</t>
  </si>
  <si>
    <t>Đinh Phú Hoàng</t>
  </si>
  <si>
    <t>Phạm Minh Hoàng</t>
  </si>
  <si>
    <t>Đặng Tiến Khánh</t>
  </si>
  <si>
    <t>Trần Thành Long</t>
  </si>
  <si>
    <t>Vũ Đức Long</t>
  </si>
  <si>
    <t>Vũ Hoàng Long</t>
  </si>
  <si>
    <t>Nguyễn Công Minh</t>
  </si>
  <si>
    <t>Hà Phương Nam</t>
  </si>
  <si>
    <t>Trần Đồng Nam</t>
  </si>
  <si>
    <t>Vũ Thế Nam</t>
  </si>
  <si>
    <t>Đào Thị Ngát</t>
  </si>
  <si>
    <t>Đỗ Mạnh Quân</t>
  </si>
  <si>
    <t>Đào Duy Thượng</t>
  </si>
  <si>
    <t>Nguyễn Đức Tuấn</t>
  </si>
  <si>
    <t>Chu Thanh Tùng</t>
  </si>
  <si>
    <t>Hoàng Hữu Tùng</t>
  </si>
  <si>
    <t>Đàm Thanh Văn</t>
  </si>
  <si>
    <t>Trần Quang Việt</t>
  </si>
  <si>
    <t>Nguyễn Thành Vinh</t>
  </si>
  <si>
    <t>Phạm Thanh Vĩnh</t>
  </si>
  <si>
    <t>BẢNG TỔNG HỢP KẾT QUẢ RÈN LUYỆN CỦA SINH VIÊN LỚP QH-2019-I/CQ-CA-CLC4 (K64CA-CLC4)</t>
  </si>
  <si>
    <t>Đỗ Văn Đạt</t>
  </si>
  <si>
    <t>Hoàng Minh Quang</t>
  </si>
  <si>
    <t>BẢNG TỔNG HỢP KẾT QUẢ RÈN LUYỆN CỦA SINH VIÊN LỚP QH-2019-I/CQ-C-B (K64CB)</t>
  </si>
  <si>
    <t>Nguyễn Hữu An</t>
  </si>
  <si>
    <t>Cao Đức Anh</t>
  </si>
  <si>
    <t>Nguyễn Đình Tuấn Anh</t>
  </si>
  <si>
    <t>Nguyễn Văn Anh</t>
  </si>
  <si>
    <t>Đỗ Thị Hồng Ánh</t>
  </si>
  <si>
    <t>Nguyễn Lương Bằng</t>
  </si>
  <si>
    <t>Lê Trần Lâm Bình</t>
  </si>
  <si>
    <t>Vương Văn Chính</t>
  </si>
  <si>
    <t>Nguyễn Thị Dung</t>
  </si>
  <si>
    <t>Nông Lương Đức</t>
  </si>
  <si>
    <t>Khuất Văn Hải</t>
  </si>
  <si>
    <t>Trần Thị Hiền</t>
  </si>
  <si>
    <t>Bùi Xuân Hiếu</t>
  </si>
  <si>
    <t>Đặng Trần Hiếu</t>
  </si>
  <si>
    <t>Nguyễn Việt Hòa</t>
  </si>
  <si>
    <t>Trịnh Hoàng</t>
  </si>
  <si>
    <t>Dương Thái Huy</t>
  </si>
  <si>
    <t>Nguyễn Thế Khải</t>
  </si>
  <si>
    <t>Lê Văn Kiên</t>
  </si>
  <si>
    <t>Lê Mạnh Linh</t>
  </si>
  <si>
    <t>Trần Đình Long</t>
  </si>
  <si>
    <t>Phạm Thị Lụa</t>
  </si>
  <si>
    <t>Hoàng Văn Lương</t>
  </si>
  <si>
    <t>Nguyễn Hữu Mạnh</t>
  </si>
  <si>
    <t>Nguyễn Đăng Minh</t>
  </si>
  <si>
    <t>Lê Công Nam</t>
  </si>
  <si>
    <t>Lương Thị Ngân</t>
  </si>
  <si>
    <t>Trần Thế Phong</t>
  </si>
  <si>
    <t>Vũ Quang Phong</t>
  </si>
  <si>
    <t>Nguyễn Ngọc Quang</t>
  </si>
  <si>
    <t>Nguyễn Hữu Hồng Quân</t>
  </si>
  <si>
    <t>Nguyễn Minh Quyết</t>
  </si>
  <si>
    <t>Phạm Văn Sang</t>
  </si>
  <si>
    <t>Nguyễn Xuân Sơn</t>
  </si>
  <si>
    <t>Cao Phan Thái</t>
  </si>
  <si>
    <t>Vũ Đức Thành</t>
  </si>
  <si>
    <t>Nguyễn Quyết Thắng</t>
  </si>
  <si>
    <t>Vi Quốc Thiện</t>
  </si>
  <si>
    <t>Bùi Anh Thư</t>
  </si>
  <si>
    <t>Nguyễn Bá Tiên</t>
  </si>
  <si>
    <t>Phan Đức Trung</t>
  </si>
  <si>
    <t>Vũ Đức Trung</t>
  </si>
  <si>
    <t>Nguyễn Đào Quang Tuấn</t>
  </si>
  <si>
    <t>Nguyễn Hoàng Tùng</t>
  </si>
  <si>
    <t>BẢNG TỔNG HỢP KẾT QUẢ RÈN LUYỆN CỦA SINH VIÊN LỚP QH-2019-I/CQ-C-C (K64CC)</t>
  </si>
  <si>
    <t>Vũ Quốc Bảo</t>
  </si>
  <si>
    <t>Chu Đình Duy</t>
  </si>
  <si>
    <t>Phạm Tiến Đoàn</t>
  </si>
  <si>
    <t>Trần Xuân Đức</t>
  </si>
  <si>
    <t>Vũ Đức Giang</t>
  </si>
  <si>
    <t>Lăng Văn Quang Hiếu</t>
  </si>
  <si>
    <t>Nguyễn Việt Hoàn</t>
  </si>
  <si>
    <t>Cao Phạm Quang Hùng</t>
  </si>
  <si>
    <t>Vũ Thị Thanh Hương</t>
  </si>
  <si>
    <t>Đặng Bá Khang</t>
  </si>
  <si>
    <t>Đào Danh kiến</t>
  </si>
  <si>
    <t>Lữ Thị Thùy Linh</t>
  </si>
  <si>
    <t>Nguyễn Thế Linh</t>
  </si>
  <si>
    <t>Đoàn Lê Bảo Long</t>
  </si>
  <si>
    <t>Nguyễn Như Nam</t>
  </si>
  <si>
    <t>Đặng Thị Hà Ngân</t>
  </si>
  <si>
    <t>Đinh Thanh Nhàn</t>
  </si>
  <si>
    <t>Chu Trường Phi</t>
  </si>
  <si>
    <t>Tạ Viết Phương</t>
  </si>
  <si>
    <t>Nguyễn Đắc Anh Quang</t>
  </si>
  <si>
    <t>Vũ Xuân Quyết</t>
  </si>
  <si>
    <t>Lê Tuấn Thành</t>
  </si>
  <si>
    <t>Nguyễn Thị Tình</t>
  </si>
  <si>
    <t>Lê Đức Tĩnh</t>
  </si>
  <si>
    <t>Bùi Quang Trường</t>
  </si>
  <si>
    <t>Trương Hoàng Tùng</t>
  </si>
  <si>
    <t>Sùng Mí Và</t>
  </si>
  <si>
    <t>BẢNG TỔNG HỢP KẾT QUẢ RÈN LUYỆN CỦA SINH VIÊN LỚP QH-2019-I/CQ-C-CLC (K64CLC)</t>
  </si>
  <si>
    <t>Trần Công Việt An</t>
  </si>
  <si>
    <t>Hoàng Công Anh</t>
  </si>
  <si>
    <t>Nguyễn Bá Thành Bắc</t>
  </si>
  <si>
    <t>Nguyễn Quang Chiều</t>
  </si>
  <si>
    <t>Nguyễn Văn Chính</t>
  </si>
  <si>
    <t>Lê Thiên Cường</t>
  </si>
  <si>
    <t>Phạm Anh Cường</t>
  </si>
  <si>
    <t>Cao Đức Anh Dũng</t>
  </si>
  <si>
    <t>Nguyễn Quang Đại Dương</t>
  </si>
  <si>
    <t>Lương Duy Đạt</t>
  </si>
  <si>
    <t>Phạm Thanh Đạt</t>
  </si>
  <si>
    <t>Hoàng Gia Anh Đức</t>
  </si>
  <si>
    <t>Nguyễn Kim Đức</t>
  </si>
  <si>
    <t>Nguyễn Trần Anh Đức</t>
  </si>
  <si>
    <t>Đỗ Hồng Hà</t>
  </si>
  <si>
    <t>Cao Thanh Hải</t>
  </si>
  <si>
    <t>Đào Quang Hiếu</t>
  </si>
  <si>
    <t>Đặng Trung Kiên</t>
  </si>
  <si>
    <t>Phạm Hoàng Lâm</t>
  </si>
  <si>
    <t>Lương Hải Long</t>
  </si>
  <si>
    <t>Nguyễn Như Ngọc</t>
  </si>
  <si>
    <t>Lê Vũ Quang</t>
  </si>
  <si>
    <t>Nguyễn Khánh Quân</t>
  </si>
  <si>
    <t>Nguyễn Phú Quốc</t>
  </si>
  <si>
    <t>Hồ Mạnh Tân</t>
  </si>
  <si>
    <t>Nguyễn Ngọc Thạch</t>
  </si>
  <si>
    <t>Trịnh Văn Thuận</t>
  </si>
  <si>
    <t>Trần Thanh Trà</t>
  </si>
  <si>
    <t>Bùi Chí Trung</t>
  </si>
  <si>
    <t>Đinh Quốc Trung</t>
  </si>
  <si>
    <t>Đào Trọng Tuấn</t>
  </si>
  <si>
    <t>Cao Hoàng Tùng</t>
  </si>
  <si>
    <t>Kiều Thế Vinh</t>
  </si>
  <si>
    <t>Lê Huy Vũ</t>
  </si>
  <si>
    <t>Nguyễn Hữu Vượt</t>
  </si>
  <si>
    <t>BẢNG TỔNG HỢP KẾT QUẢ RÈN LUYỆN CỦA SINH VIÊN LỚP QH-2019-I/CQ-C-D (K64CD)</t>
  </si>
  <si>
    <t>Nguyễn Đức An</t>
  </si>
  <si>
    <t>Nguyễn Cao Bách</t>
  </si>
  <si>
    <t>Phí Hữu Chính</t>
  </si>
  <si>
    <t>Văn Đăng Cường</t>
  </si>
  <si>
    <t>Đoàn Văn Dự</t>
  </si>
  <si>
    <t>Vi Tiến Đạt</t>
  </si>
  <si>
    <t>Nguyễn Quý Đôn</t>
  </si>
  <si>
    <t>Lê Trung Đức</t>
  </si>
  <si>
    <t>Phạm Việt Hà</t>
  </si>
  <si>
    <t>Lưu Tiến Hiệp</t>
  </si>
  <si>
    <t>Trương Xuân Hiếu</t>
  </si>
  <si>
    <t>Nguyễn Thị Ngọc Hoa</t>
  </si>
  <si>
    <t>Lưu Việt Hoàng</t>
  </si>
  <si>
    <t>Nguyễn Đình Huy</t>
  </si>
  <si>
    <t>Lê Thanh Huyền</t>
  </si>
  <si>
    <t>Võ Văn Hướng</t>
  </si>
  <si>
    <t>Nguyễn Hữu Kiên</t>
  </si>
  <si>
    <t>Lê Thành Long</t>
  </si>
  <si>
    <t>Phùng Thị Lý</t>
  </si>
  <si>
    <t>Phạm Thị Phương Nam</t>
  </si>
  <si>
    <t>Phạm Trung Nghĩa</t>
  </si>
  <si>
    <t>Nguyễn Quốc Nhật</t>
  </si>
  <si>
    <t>Võ Phùng Bảo Nhật</t>
  </si>
  <si>
    <t>Trần Thành Phúc</t>
  </si>
  <si>
    <t>Lê Duy Sơn</t>
  </si>
  <si>
    <t>Lưu Mạnh Tân</t>
  </si>
  <si>
    <t>Đinh Văn Thái</t>
  </si>
  <si>
    <t>Nguyễn Gia Cát Thành</t>
  </si>
  <si>
    <t>Lê Cảnh Toàn</t>
  </si>
  <si>
    <t>Nguyễn Quốc Trung</t>
  </si>
  <si>
    <t>Nguyễn Quốc Tuyên</t>
  </si>
  <si>
    <t>Ninh Thị Tươi</t>
  </si>
  <si>
    <t>BẢNG TỔNG HỢP KẾT QUẢ RÈN LUYỆN CỦA SINH VIÊN LỚP QH-2019-I/CQ-C-E (K64CE)</t>
  </si>
  <si>
    <t>Lê Thị An</t>
  </si>
  <si>
    <t>Trần Quốc Anh</t>
  </si>
  <si>
    <t>Trần Thị Lan Anh</t>
  </si>
  <si>
    <t>Nguyễn Xuân Bách</t>
  </si>
  <si>
    <t>Phạm Quốc Bình</t>
  </si>
  <si>
    <t>Phạm Minh Chiến</t>
  </si>
  <si>
    <t>Lê Văn Chương</t>
  </si>
  <si>
    <t>Đoàn Duy Cường</t>
  </si>
  <si>
    <t>Nguyễn Văn Dôn</t>
  </si>
  <si>
    <t>Đinh Tùng Duy</t>
  </si>
  <si>
    <t>Bùi Xuân Định</t>
  </si>
  <si>
    <t>Đậu Nam Hải</t>
  </si>
  <si>
    <t>Nguyễn Thị Hằng</t>
  </si>
  <si>
    <t>Nguyễn Văn Hiếu</t>
  </si>
  <si>
    <t>Hạp Tiến Hoạt</t>
  </si>
  <si>
    <t>Hà Văn Huy</t>
  </si>
  <si>
    <t>Hoàng Quốc Huy</t>
  </si>
  <si>
    <t>Ngô Ngọc Huyền</t>
  </si>
  <si>
    <t>Đỗ Quang Huynh</t>
  </si>
  <si>
    <t>Phạm Quang Khánh</t>
  </si>
  <si>
    <t>Nguyễn Tân Long</t>
  </si>
  <si>
    <t>Lê Bảo Lộc</t>
  </si>
  <si>
    <t>Đặng Phương Nam</t>
  </si>
  <si>
    <t>Võ Hồng Nghiệp</t>
  </si>
  <si>
    <t>Phạm Tiến Phúc</t>
  </si>
  <si>
    <t>Hoàng Việt Phương</t>
  </si>
  <si>
    <t>Phạm Mạnh Minh Quang</t>
  </si>
  <si>
    <t>Phan Anh Quân</t>
  </si>
  <si>
    <t>Phạm Văn Quý</t>
  </si>
  <si>
    <t>Nguyễn Đắc Sơn</t>
  </si>
  <si>
    <t>Nguyễn Hải Sơn</t>
  </si>
  <si>
    <t>Phạm Gia Tâm</t>
  </si>
  <si>
    <t>Bùi Đức Thắng</t>
  </si>
  <si>
    <t>Phạm Huyền Thương</t>
  </si>
  <si>
    <t>Triệu Minh Tiến</t>
  </si>
  <si>
    <t>Lê Viết Toàn</t>
  </si>
  <si>
    <t>Nguyễn Xuân Trang</t>
  </si>
  <si>
    <t>Lê Ngọc Trung</t>
  </si>
  <si>
    <t>Nguyễn Quang Trường</t>
  </si>
  <si>
    <t>BẢNG TỔNG HỢP KẾT QUẢ RÈN LUYỆN CỦA SINH VIÊN LỚP QH-2019-I/CQ-T-CLC (K64T-CLC)</t>
  </si>
  <si>
    <t>Lã Quốc Anh</t>
  </si>
  <si>
    <t>Trần Thanh Bách</t>
  </si>
  <si>
    <t>Vũ Đình Công</t>
  </si>
  <si>
    <t>Trịnh Thị Duyên</t>
  </si>
  <si>
    <t>Phạm Đức Đạt</t>
  </si>
  <si>
    <t>Trần Thị Hằng</t>
  </si>
  <si>
    <t>Nghiêm Thị Quỳnh Hoa</t>
  </si>
  <si>
    <t>Dương Việt Hùng</t>
  </si>
  <si>
    <t>Hồ Quang Huy</t>
  </si>
  <si>
    <t>Nguyễn Anh Huy</t>
  </si>
  <si>
    <t>Đoàn Việt Hưng</t>
  </si>
  <si>
    <t>Trần Quốc Hưng</t>
  </si>
  <si>
    <t>Nguyễn Xuân Khang</t>
  </si>
  <si>
    <t>Dương Hoàng Khánh</t>
  </si>
  <si>
    <t>Nguyễn Mỹ Linh</t>
  </si>
  <si>
    <t>Nguyễn Hải Lưu</t>
  </si>
  <si>
    <t>Đặng Nhật Minh</t>
  </si>
  <si>
    <t>Phan Công Minh</t>
  </si>
  <si>
    <t>Phùng Sỹ Ngọc</t>
  </si>
  <si>
    <t>Hoàng Bảo Phúc</t>
  </si>
  <si>
    <t>Nguyễn Huy Sáng</t>
  </si>
  <si>
    <t>Nguyễn Công Thành</t>
  </si>
  <si>
    <t>Ngô Quang Thiện</t>
  </si>
  <si>
    <t>Nguyễn Văn Thủy</t>
  </si>
  <si>
    <t>Trần Quang Trung</t>
  </si>
  <si>
    <t>BẢNG TỔNG HỢP KẾT QUẢ RÈN LUYỆN CỦA SINH VIÊN LỚP QH-2019-I/CQ-N (K64N)</t>
  </si>
  <si>
    <t>Lê Hoàng Anh</t>
  </si>
  <si>
    <t>Đàm Đức Ánh</t>
  </si>
  <si>
    <t>Vũ Minh Chiến</t>
  </si>
  <si>
    <t>Phan Văn Cơ</t>
  </si>
  <si>
    <t>Đỗ Mạnh Cường</t>
  </si>
  <si>
    <t>Nguyễn Phan Việt Dũng</t>
  </si>
  <si>
    <t>Nguyễn Quang Đăng</t>
  </si>
  <si>
    <t>Hoàng Văn Đô</t>
  </si>
  <si>
    <t>Nguyễn Duy Đường</t>
  </si>
  <si>
    <t>Phí Mạnh Hải</t>
  </si>
  <si>
    <t>Phạm Ngọc Hoàng</t>
  </si>
  <si>
    <t>Trần Ích Hoàng</t>
  </si>
  <si>
    <t>Lục Thị Huệ</t>
  </si>
  <si>
    <t>Bùi Đức Hùng</t>
  </si>
  <si>
    <t>Trần Văn Hùng</t>
  </si>
  <si>
    <t>Nguyễn Tấn Huy</t>
  </si>
  <si>
    <t>Vũ Thị Huyền</t>
  </si>
  <si>
    <t>Ngô Ngọc Khánh</t>
  </si>
  <si>
    <t>Đàm Tam Khoa</t>
  </si>
  <si>
    <t>Phan Đăng Khoa</t>
  </si>
  <si>
    <t>Dương Trung Kiên</t>
  </si>
  <si>
    <t>Vũ Anh Kiên</t>
  </si>
  <si>
    <t>Mai Ngọc Lâm</t>
  </si>
  <si>
    <t>Nguyễn Duy Mạnh</t>
  </si>
  <si>
    <t>Dương Hồng Minh</t>
  </si>
  <si>
    <t>Tô Viết Ninh</t>
  </si>
  <si>
    <t>Phạm Bảo Phúc</t>
  </si>
  <si>
    <t>Đặng Thế Quang</t>
  </si>
  <si>
    <t>Bùi Quang Quân</t>
  </si>
  <si>
    <t>Nguyễn Văn Quân</t>
  </si>
  <si>
    <t>Trần Thị Diễm Quỳnh</t>
  </si>
  <si>
    <t>Đoàn Hoàng Sơn</t>
  </si>
  <si>
    <t>Nguyễn Công Sơn</t>
  </si>
  <si>
    <t>Đinh Mạnh Tân</t>
  </si>
  <si>
    <t>Chu Huy Thái</t>
  </si>
  <si>
    <t>Trần Phương Thảo</t>
  </si>
  <si>
    <t>Nguyễn Công Thư</t>
  </si>
  <si>
    <t>Nguyễn Thị Thư</t>
  </si>
  <si>
    <t>Đỗ Thu Trang</t>
  </si>
  <si>
    <t>Nguyễn Việt Trung</t>
  </si>
  <si>
    <t>Tạ Ngọc Trung</t>
  </si>
  <si>
    <t>Nguyễn Quang Nhật Trường</t>
  </si>
  <si>
    <t>Vi Anh Tuấn</t>
  </si>
  <si>
    <t>Dương Đức Tùng</t>
  </si>
  <si>
    <t>Trần Sơn Tùng</t>
  </si>
  <si>
    <t>Lê Minh Tuyến</t>
  </si>
  <si>
    <t>Đào Thị Hải Yến</t>
  </si>
  <si>
    <t>Ngô Đức Anh</t>
  </si>
  <si>
    <t>Thái Đức Anh</t>
  </si>
  <si>
    <t>Đặng Thị Bình</t>
  </si>
  <si>
    <t>Vũ Chí Dũng</t>
  </si>
  <si>
    <t>Trần Phương Duy</t>
  </si>
  <si>
    <t>Đỗ Tiến Đạt</t>
  </si>
  <si>
    <t>Ngô Quang Đạt</t>
  </si>
  <si>
    <t>Nguyễn Hải Đăng</t>
  </si>
  <si>
    <t>Thân Hoàng Đăng</t>
  </si>
  <si>
    <t>Nguyễn Văn Điệp</t>
  </si>
  <si>
    <t>Nguyễn Đình Minh Đức</t>
  </si>
  <si>
    <t>Phạm Hoàng Giang</t>
  </si>
  <si>
    <t>Tạ Minh Hiếu</t>
  </si>
  <si>
    <t>Đặng Thị Thanh Hoa</t>
  </si>
  <si>
    <t>Lại Văn Huân</t>
  </si>
  <si>
    <t>Lê Tuấn Hùng</t>
  </si>
  <si>
    <t>Tăng Văn Minh Hùng</t>
  </si>
  <si>
    <t>Trịnh Mai Huy</t>
  </si>
  <si>
    <t>Lê Sỹ Hưng</t>
  </si>
  <si>
    <t>Lê Minh Hương</t>
  </si>
  <si>
    <t>Văn Tiến Khải</t>
  </si>
  <si>
    <t>Lê Quang Khôi</t>
  </si>
  <si>
    <t>Vũ Quế Lâm</t>
  </si>
  <si>
    <t>Bùi Thị Út Loan</t>
  </si>
  <si>
    <t>Lê Hải Long</t>
  </si>
  <si>
    <t>Nguyễn Vũ Hải Long</t>
  </si>
  <si>
    <t>Trần Quốc Lực</t>
  </si>
  <si>
    <t>Lê Văn Minh</t>
  </si>
  <si>
    <t>Nguyễn Lê Hải Nam</t>
  </si>
  <si>
    <t>Đỗ Hải Phong</t>
  </si>
  <si>
    <t>Vũ Văn Phong</t>
  </si>
  <si>
    <t>Vũ Ngọc Quyền</t>
  </si>
  <si>
    <t>Nguyễn Văn Quỳnh</t>
  </si>
  <si>
    <t>Tạ Thị Như Quỳnh</t>
  </si>
  <si>
    <t>Đào Xuân Sơn</t>
  </si>
  <si>
    <t>Lê Văn Sơn</t>
  </si>
  <si>
    <t>Nguyễn Hồng Sơn</t>
  </si>
  <si>
    <t>Hà Minh Tâm</t>
  </si>
  <si>
    <t>Trịnh Ngọc Tâm</t>
  </si>
  <si>
    <t>Vũ Thị Tâm</t>
  </si>
  <si>
    <t>Vũ Cao Tân</t>
  </si>
  <si>
    <t>Nguyễn Thị Minh Thảo</t>
  </si>
  <si>
    <t>Nguyễn Trọng Thịnh</t>
  </si>
  <si>
    <t>Trần Thị Thu Thủy</t>
  </si>
  <si>
    <t>Đỗ Văn Thức</t>
  </si>
  <si>
    <t>Trần Thị Trang</t>
  </si>
  <si>
    <t>Bùi Duy Tuấn</t>
  </si>
  <si>
    <t>Nguyễn Duy Vũ</t>
  </si>
  <si>
    <t>BẢNG TỔNG HỢP KẾT QUẢ RÈN LUYỆN CỦA SINH VIÊN LỚP QH-2019-I/CQ-J (K64J)</t>
  </si>
  <si>
    <t>BẢNG TỔNG HỢP KẾT QUẢ RÈN LUYỆN CỦA SINH VIÊN LỚP QH-2019-I/CQ-C-F (K64CF)</t>
  </si>
  <si>
    <t>Lê Văn An</t>
  </si>
  <si>
    <t>Nguyễn Trần Nhật Anh</t>
  </si>
  <si>
    <t>Ngô Tiến Bình</t>
  </si>
  <si>
    <t>Nguyễn Tiến Đàn</t>
  </si>
  <si>
    <t>Nguyễn Thành Đô</t>
  </si>
  <si>
    <t>Đậu Việt Đức</t>
  </si>
  <si>
    <t>Hà Trung Đức</t>
  </si>
  <si>
    <t>Hoàng Đức Giang</t>
  </si>
  <si>
    <t>Đinh Thanh Hải</t>
  </si>
  <si>
    <t>Nguyễn Minh Hiển</t>
  </si>
  <si>
    <t>Phạm Trung Hiếu</t>
  </si>
  <si>
    <t>Nguyễn Như Hoa</t>
  </si>
  <si>
    <t>Trần Văn Hoàng</t>
  </si>
  <si>
    <t>Phan Văn Hợp</t>
  </si>
  <si>
    <t>Vũ Tuấn Hùng</t>
  </si>
  <si>
    <t>Trần Nhật Huy</t>
  </si>
  <si>
    <t>Hoàng Khắc Lâm</t>
  </si>
  <si>
    <t>Lê Đăng Long</t>
  </si>
  <si>
    <t>Nguyễn Quang Lợi</t>
  </si>
  <si>
    <t>Trần Hữu Đức Mạnh</t>
  </si>
  <si>
    <t>Trương Bình Minh</t>
  </si>
  <si>
    <t>Quách Thanh Sơn</t>
  </si>
  <si>
    <t>Trương Hoàng Sơn</t>
  </si>
  <si>
    <t>Đỗ Trọng Tấn</t>
  </si>
  <si>
    <t>Bùi Thị Phương Thảo</t>
  </si>
  <si>
    <t>Đồng Vũ Hạnh Thảo</t>
  </si>
  <si>
    <t>Chu Văn Toàn</t>
  </si>
  <si>
    <t>Phan Minh Trọng</t>
  </si>
  <si>
    <t>Lê Văn Hiếu Trung</t>
  </si>
  <si>
    <t>Phan Đình Đan Trường</t>
  </si>
  <si>
    <t>Nguyễn Minh Tùng</t>
  </si>
  <si>
    <t>QH-2019-I/CQ-CA-CLC1 (K64CA-CLC1)</t>
  </si>
  <si>
    <t>QH-2019-I/CQ-CA-CLC2 (K64CA-CLC2)</t>
  </si>
  <si>
    <t>QH-2019-I/CQ-CA-CLC3 (K64CA-CLC3)</t>
  </si>
  <si>
    <t>QH-2019-I/CQ-C-B (K64CB)</t>
  </si>
  <si>
    <t>QH-2019-I/CQ-C-C (K64CC)</t>
  </si>
  <si>
    <t>QH-2019-I/CQ-C-D (K64CD)</t>
  </si>
  <si>
    <t>QH-2019-I/CQ-C-CLC (K64CLC)</t>
  </si>
  <si>
    <t>QH-2019-I/CQ-C-E (K64CE)</t>
  </si>
  <si>
    <t>QH-2019-I/CQ-J (K64J)</t>
  </si>
  <si>
    <t>QH-2019-I/CQ-N (K64N)</t>
  </si>
  <si>
    <t>QH-2019-I/CQ-T-CLC (K64T-CLC)</t>
  </si>
  <si>
    <t>Điểm HKI 20-21</t>
  </si>
  <si>
    <t>Ấn định danh sách có 54 sinh viên./.</t>
  </si>
  <si>
    <t>Phùng Thị Khánh Linh</t>
  </si>
  <si>
    <t>Ấn định danh sách có 47 sinh viên./.</t>
  </si>
  <si>
    <t>Nguyễn Phú Đức</t>
  </si>
  <si>
    <t>Ấn định danh sách có 34 sinh viên./.</t>
  </si>
  <si>
    <t>Đặng Thế Hoàng Anh</t>
  </si>
  <si>
    <t>Vũ Tú Anh</t>
  </si>
  <si>
    <t>Hoàng Hữu Bách</t>
  </si>
  <si>
    <t>Trần Xuân Bách</t>
  </si>
  <si>
    <t>Mai Công Danh</t>
  </si>
  <si>
    <t>Đỗ Đại Dương</t>
  </si>
  <si>
    <t>Hà Đông Giang</t>
  </si>
  <si>
    <t>Nguyễn Thị Thúy Hiền</t>
  </si>
  <si>
    <t>Nguyễn Sinh Hiển</t>
  </si>
  <si>
    <t>Bùi Minh Hiếu</t>
  </si>
  <si>
    <t>Nguyễn Hữu Hoàng</t>
  </si>
  <si>
    <t>Nguyễn Thế Hoàng</t>
  </si>
  <si>
    <t>Lê Thị Minh Hồng</t>
  </si>
  <si>
    <t>Hồ An Huy</t>
  </si>
  <si>
    <t>Lê Bá Gia Huy</t>
  </si>
  <si>
    <t>Đỗ Ngọc Huyền</t>
  </si>
  <si>
    <t>Phạm Thị Minh Khuê</t>
  </si>
  <si>
    <t>Đặng Xuân lãm</t>
  </si>
  <si>
    <t>Lưu Văn Lâm</t>
  </si>
  <si>
    <t>Trần Duy Linh</t>
  </si>
  <si>
    <t>Trần Thế Mạnh Long</t>
  </si>
  <si>
    <t>Lê Thiên Lực</t>
  </si>
  <si>
    <t>Phạm Ngọc Mai</t>
  </si>
  <si>
    <t>Lê Xuân Mạnh</t>
  </si>
  <si>
    <t>Cao Đình Hoàng Minh</t>
  </si>
  <si>
    <t>Trần Đình Nam</t>
  </si>
  <si>
    <t>Bùi Thu Phương</t>
  </si>
  <si>
    <t>Mai Nhật Quang</t>
  </si>
  <si>
    <t>Thân Hồng Thái</t>
  </si>
  <si>
    <t>Nguyễn Chí Thanh</t>
  </si>
  <si>
    <t>Phí Trần Toàn</t>
  </si>
  <si>
    <t>Bùi Văn Toán</t>
  </si>
  <si>
    <t>Phạm Thị Minh Trang</t>
  </si>
  <si>
    <t>Đỗ Minh Trung</t>
  </si>
  <si>
    <t>Nguyễn Bá Anh Tuấn</t>
  </si>
  <si>
    <t>Nguyễn Đức Hiệp</t>
  </si>
  <si>
    <t>Vũ Hoàng Anh</t>
  </si>
  <si>
    <t>Nguyễn Hà An</t>
  </si>
  <si>
    <t>Nguyễn Thái An</t>
  </si>
  <si>
    <t>Vũ Hữu An</t>
  </si>
  <si>
    <t>Hà Nam Anh</t>
  </si>
  <si>
    <t>Hoàng Vũ Anh</t>
  </si>
  <si>
    <t>Lê Phan Anh</t>
  </si>
  <si>
    <t>Khuất Nguyên Cương</t>
  </si>
  <si>
    <t>Vũ Đức Cương</t>
  </si>
  <si>
    <t>Nguyễn Đức Cường</t>
  </si>
  <si>
    <t>Hoàng Viết Dũng</t>
  </si>
  <si>
    <t>Nguyễn Quang Dũng</t>
  </si>
  <si>
    <t>Phạm Tiến Dũng</t>
  </si>
  <si>
    <t>Dương Đức Duy</t>
  </si>
  <si>
    <t>Đỗ Thị Ánh Dương</t>
  </si>
  <si>
    <t>Chu Tiến Đạt</t>
  </si>
  <si>
    <t>Trịnh Quốc Đạt</t>
  </si>
  <si>
    <t>Nguyễn Trần Độ</t>
  </si>
  <si>
    <t>Lê Minh Đức</t>
  </si>
  <si>
    <t>Phạm Duy Hải</t>
  </si>
  <si>
    <t>Đặng Minh Hằng</t>
  </si>
  <si>
    <t>Nguyễn Chí Hiển</t>
  </si>
  <si>
    <t>Phạm Nguyễn Tuấn Hoàng</t>
  </si>
  <si>
    <t>Tống Đăng Huy</t>
  </si>
  <si>
    <t>Nguyễn Đăng Huỳnh</t>
  </si>
  <si>
    <t>Đỗ Việt Hưng</t>
  </si>
  <si>
    <t>Hoàng Viết Khánh</t>
  </si>
  <si>
    <t>Trần Đinh Gia Khánh</t>
  </si>
  <si>
    <t>Đỗ Trung Kiên</t>
  </si>
  <si>
    <t>Lương Hoàng Minh</t>
  </si>
  <si>
    <t>Nguyễn Danh Minh</t>
  </si>
  <si>
    <t>Phạm Đức Minh</t>
  </si>
  <si>
    <t>Phan Hoàng Tuấn Minh</t>
  </si>
  <si>
    <t>Trần Ngọc Minh</t>
  </si>
  <si>
    <t>Chu Đăng Nghĩa</t>
  </si>
  <si>
    <t>Đinh Công Nguyên</t>
  </si>
  <si>
    <t>Trần Đình Nhẫn</t>
  </si>
  <si>
    <t>Lê Nhật Quang</t>
  </si>
  <si>
    <t>Phạm Việt Quang</t>
  </si>
  <si>
    <t>Vũ Minh Quang</t>
  </si>
  <si>
    <t>Đoàn Minh Quân</t>
  </si>
  <si>
    <t>Lê Việt Quân</t>
  </si>
  <si>
    <t>Nguyễn Duy Quý</t>
  </si>
  <si>
    <t>Trịnh Hữu Tân</t>
  </si>
  <si>
    <t>Nguyễn Trường Thành</t>
  </si>
  <si>
    <t>Vũ Thị Thi</t>
  </si>
  <si>
    <t>Trần Huyền Trang</t>
  </si>
  <si>
    <t>Nguyễn Đức Việt Trường</t>
  </si>
  <si>
    <t>Lê Văn Tuấn</t>
  </si>
  <si>
    <t>Mai Anh Tuấn</t>
  </si>
  <si>
    <t>Vũ Minh Vương</t>
  </si>
  <si>
    <t>Đỗ Ngọc Anh</t>
  </si>
  <si>
    <t>Hoàng Ngọc Kiều Anh</t>
  </si>
  <si>
    <t>Đàm Nguyệt Ánh</t>
  </si>
  <si>
    <t>Trần Gia Bảo</t>
  </si>
  <si>
    <t>Chử Tuấn Bình</t>
  </si>
  <si>
    <t>Trần Thị Huyền Diệu</t>
  </si>
  <si>
    <t>Nguyễn Trung Dũng</t>
  </si>
  <si>
    <t>Trần Văn Duy</t>
  </si>
  <si>
    <t>Bùi Thùy Dương</t>
  </si>
  <si>
    <t>Đào Trọng Đăng</t>
  </si>
  <si>
    <t>Đỗ Minh Đức</t>
  </si>
  <si>
    <t>Nguyễn Vân Hà</t>
  </si>
  <si>
    <t>Nguyễn Tuấn Hải</t>
  </si>
  <si>
    <t>Dương Danh Hiếu</t>
  </si>
  <si>
    <t>Phạm Huy Hiệu</t>
  </si>
  <si>
    <t>Nguyễn Khải Hoàn</t>
  </si>
  <si>
    <t>Vương Đức Hợp</t>
  </si>
  <si>
    <t>Ngô Đức Hùng</t>
  </si>
  <si>
    <t>Nguyễn Phương Khanh</t>
  </si>
  <si>
    <t>Phạm Gia Khiêm</t>
  </si>
  <si>
    <t>Dương Bảo Long</t>
  </si>
  <si>
    <t>Đặng Hoàng Long</t>
  </si>
  <si>
    <t>Nguyễn Đức Hoàng Long</t>
  </si>
  <si>
    <t>Hoàng Đức Mạnh</t>
  </si>
  <si>
    <t>Bế Trọng Nghĩa</t>
  </si>
  <si>
    <t>Lê Đình Nghĩa</t>
  </si>
  <si>
    <t>Trần Bá Phong</t>
  </si>
  <si>
    <t>Nguyễn Đăng Minh Phương</t>
  </si>
  <si>
    <t>Phạm Duy Minh Quân</t>
  </si>
  <si>
    <t>Đào Văn Quyền</t>
  </si>
  <si>
    <t>Lê Minh Quyết</t>
  </si>
  <si>
    <t>Bùi Minh Sơn</t>
  </si>
  <si>
    <t>Cao Xuân Sơn</t>
  </si>
  <si>
    <t>Ngô Văn Minh Thắng</t>
  </si>
  <si>
    <t>Phạm Đức Thắng</t>
  </si>
  <si>
    <t>Tạ Văn Thắng</t>
  </si>
  <si>
    <t>Đỗ Trọng Thư</t>
  </si>
  <si>
    <t>Nguyễn Hoàng Trung</t>
  </si>
  <si>
    <t>Trịnh Công Trung</t>
  </si>
  <si>
    <t>Nguyễn Trung Tú</t>
  </si>
  <si>
    <t>Nguyễn Đức Tùng</t>
  </si>
  <si>
    <t>Nguyễn Duy Việt</t>
  </si>
  <si>
    <t>Phạm Thành Vinh</t>
  </si>
  <si>
    <t>Nguyễn Văn Minh Vũ</t>
  </si>
  <si>
    <t>Bùi Văn Bách</t>
  </si>
  <si>
    <t>Dương Đình Ngọc Bách</t>
  </si>
  <si>
    <t>Tạ Thành Bảo</t>
  </si>
  <si>
    <t>Hoàng Mạnh Bình</t>
  </si>
  <si>
    <t>Nguyễn Đình Chính</t>
  </si>
  <si>
    <t>Đỗ Quốc Dũng</t>
  </si>
  <si>
    <t>Lê Đức Duy</t>
  </si>
  <si>
    <t>Lê Hoàng Đại Dương</t>
  </si>
  <si>
    <t>Nguyễn Hoàng Dương</t>
  </si>
  <si>
    <t>Phùng Ánh Dương</t>
  </si>
  <si>
    <t>Nguyễn Hồng Đăng</t>
  </si>
  <si>
    <t>Đàm Anh Đức</t>
  </si>
  <si>
    <t>Trần Văn Đức</t>
  </si>
  <si>
    <t>Nguyễn Duy Hiến</t>
  </si>
  <si>
    <t>Dương Hiếu</t>
  </si>
  <si>
    <t>Vũ Đức Hiếu</t>
  </si>
  <si>
    <t>Lê Đức Mai Hoàng</t>
  </si>
  <si>
    <t>Phạm Công Mạnh Hùng</t>
  </si>
  <si>
    <t>Giáp Văn Huy</t>
  </si>
  <si>
    <t>Nguyễn Thế Khánh</t>
  </si>
  <si>
    <t>Đỗ Đức Minh</t>
  </si>
  <si>
    <t>Nguyễn Tấn Minh</t>
  </si>
  <si>
    <t>Phạm Trung Minh</t>
  </si>
  <si>
    <t>Nguyễn Huỳnh Trà My</t>
  </si>
  <si>
    <t>Phan Thanh Ngọc</t>
  </si>
  <si>
    <t>Vũ Minh Nhật</t>
  </si>
  <si>
    <t>Nguyễn Đức Anh Quân</t>
  </si>
  <si>
    <t>Nguyễn Minh Quy</t>
  </si>
  <si>
    <t>Nguyễn Quốc Quý</t>
  </si>
  <si>
    <t>Nguyễn Tương Quyết</t>
  </si>
  <si>
    <t>Đoàn Thanh Sơn</t>
  </si>
  <si>
    <t>Lê Huy Thái</t>
  </si>
  <si>
    <t>Đinh Tiến Thành</t>
  </si>
  <si>
    <t>Phạm Công Thành</t>
  </si>
  <si>
    <t>Hoàng Nam Thế</t>
  </si>
  <si>
    <t>Lê Phúc Thiệp</t>
  </si>
  <si>
    <t>Hoàng Nguyễn Minh Trang</t>
  </si>
  <si>
    <t>Nguyễn Lưu Tú</t>
  </si>
  <si>
    <t>Đỗ Duy Tuấn</t>
  </si>
  <si>
    <t>Nguyễn Sơn Tùng</t>
  </si>
  <si>
    <t>Phạm Đức Tùng</t>
  </si>
  <si>
    <t>Trần Thanh Tùng</t>
  </si>
  <si>
    <t>Nguyễn Đình Huy Anh</t>
  </si>
  <si>
    <t>Trịnh Hoàng Anh</t>
  </si>
  <si>
    <t>Nguyễn Hải Bình</t>
  </si>
  <si>
    <t>Nông Thị Thảo Chi</t>
  </si>
  <si>
    <t>Chu Ngọc Chiến</t>
  </si>
  <si>
    <t>Bùi Mạnh Cường</t>
  </si>
  <si>
    <t>Hà Văn Quốc Dũng</t>
  </si>
  <si>
    <t>Lê Hữu Dũng</t>
  </si>
  <si>
    <t>Nguyễn Văn Khánh Duy</t>
  </si>
  <si>
    <t>Phạm Nhật Duy</t>
  </si>
  <si>
    <t>Đào Quang Thái Dương</t>
  </si>
  <si>
    <t>Lê Xuân Dương</t>
  </si>
  <si>
    <t>Nguyễn Thị Ánh Dương</t>
  </si>
  <si>
    <t>Lê Sỹ Đan</t>
  </si>
  <si>
    <t>Cao Hải Đăng</t>
  </si>
  <si>
    <t>Bùi Hồng Đức</t>
  </si>
  <si>
    <t>Kim Minh Hải</t>
  </si>
  <si>
    <t>Vũ Văn Hào</t>
  </si>
  <si>
    <t>Nguyễn Khắc Hiếu</t>
  </si>
  <si>
    <t>Nguyễn Phúc Hoàng</t>
  </si>
  <si>
    <t>Tạ Đức Hoàng</t>
  </si>
  <si>
    <t>Đặng Thái Huy</t>
  </si>
  <si>
    <t>Phạm Xuân Huy</t>
  </si>
  <si>
    <t>Hoàng Trung Kiên</t>
  </si>
  <si>
    <t>Lê Quang Kiên</t>
  </si>
  <si>
    <t>Trần Duy Kiên</t>
  </si>
  <si>
    <t>Vũ Hoàng Kiên</t>
  </si>
  <si>
    <t>Trương Lương Lai</t>
  </si>
  <si>
    <t>Hồ Ngọc Lâm</t>
  </si>
  <si>
    <t>Nguyễn Hoàng Lâm</t>
  </si>
  <si>
    <t>Đinh Duy Mạnh</t>
  </si>
  <si>
    <t>Nguyễn Viết Mạnh</t>
  </si>
  <si>
    <t>Phạm Quang Nam</t>
  </si>
  <si>
    <t>Chu Huy Nghĩa</t>
  </si>
  <si>
    <t>Trần Đức Ngọc</t>
  </si>
  <si>
    <t>Trần Quý Nhất</t>
  </si>
  <si>
    <t>Phạm Quang Phong</t>
  </si>
  <si>
    <t>Phan Văn Phong</t>
  </si>
  <si>
    <t>Nguyễn Đắc Quán</t>
  </si>
  <si>
    <t>Lê Xuân Quỳnh</t>
  </si>
  <si>
    <t>Nguyễn Thị Thúy Quỳnh</t>
  </si>
  <si>
    <t>Phạm Văn Sinh</t>
  </si>
  <si>
    <t>Vũ Nhật Tân</t>
  </si>
  <si>
    <t>Võ Công Thành</t>
  </si>
  <si>
    <t>Ngàn Văn Thư</t>
  </si>
  <si>
    <t>Dương Văn Tình</t>
  </si>
  <si>
    <t>Nguyễn Thị Mai Trang</t>
  </si>
  <si>
    <t>Trương Minh Trí</t>
  </si>
  <si>
    <t>Nghiêm Sỹ Trung</t>
  </si>
  <si>
    <t>Phạm Xuân Trường</t>
  </si>
  <si>
    <t>Nguyễn Văn Tuyển</t>
  </si>
  <si>
    <t>Trần Văn Tư</t>
  </si>
  <si>
    <t>Lường Văn Vinh</t>
  </si>
  <si>
    <t>Tạ Hữu Vượng</t>
  </si>
  <si>
    <t>Tẩn Minh Xuân</t>
  </si>
  <si>
    <t>Phùng Văn An</t>
  </si>
  <si>
    <t>Dương Hùng Anh</t>
  </si>
  <si>
    <t>Lê Đức Anh</t>
  </si>
  <si>
    <t>Nguyễn Thị Minh Anh</t>
  </si>
  <si>
    <t>Tăng Thế Anh</t>
  </si>
  <si>
    <t>Trần Thị Kim Bắc</t>
  </si>
  <si>
    <t>Bùi Thế Công</t>
  </si>
  <si>
    <t>Đặng Ngọc Cường</t>
  </si>
  <si>
    <t>Hoàng Quốc Cường</t>
  </si>
  <si>
    <t>Trần Đình Cường</t>
  </si>
  <si>
    <t>Lê Trí Dũng</t>
  </si>
  <si>
    <t>Phan Văn Tiến Dũng</t>
  </si>
  <si>
    <t>Nguyễn Đăng Hoàng Đạo</t>
  </si>
  <si>
    <t>Đinh Ngọc Đức</t>
  </si>
  <si>
    <t>Trương Minh Đức</t>
  </si>
  <si>
    <t>Nguyễn Minh Hà</t>
  </si>
  <si>
    <t>Vũ Tuấn Hà</t>
  </si>
  <si>
    <t>Nguyễn Khắc Hiệp</t>
  </si>
  <si>
    <t>Bùi Trọng Hiếu</t>
  </si>
  <si>
    <t>Đỗ Trung Hiếu</t>
  </si>
  <si>
    <t>Nguyễn Sỹ Hùng</t>
  </si>
  <si>
    <t>Nguyễn Thị Thanh Huyền</t>
  </si>
  <si>
    <t>Bùi Đình Khá</t>
  </si>
  <si>
    <t>Đoàn Việt Khánh</t>
  </si>
  <si>
    <t>Trần Văn Mạnh</t>
  </si>
  <si>
    <t>Phạm Anh Minh</t>
  </si>
  <si>
    <t>Quách Ngọc Minh</t>
  </si>
  <si>
    <t>Đoàn Văn Nam</t>
  </si>
  <si>
    <t>Phạm Thị Kim Ngân</t>
  </si>
  <si>
    <t>Hà Trọng Nghĩa</t>
  </si>
  <si>
    <t>Phạm Gia Nghĩa</t>
  </si>
  <si>
    <t>Ngô Thế Ngọc</t>
  </si>
  <si>
    <t>Phạm Bích Ngọc</t>
  </si>
  <si>
    <t>Nguyễn Đức Nguyên</t>
  </si>
  <si>
    <t>Nguyễn Kim Nhật</t>
  </si>
  <si>
    <t>Hoàng Lê Quang</t>
  </si>
  <si>
    <t>Mẫn Đình Quang</t>
  </si>
  <si>
    <t>Trần Minh Quang</t>
  </si>
  <si>
    <t>Nguyễn Hữu Hoàng Sơn</t>
  </si>
  <si>
    <t>Bùi Văn Tâm</t>
  </si>
  <si>
    <t>Nguyễn Duy Tân</t>
  </si>
  <si>
    <t>Nguyễn Đức Thành</t>
  </si>
  <si>
    <t>Phan Công Thành</t>
  </si>
  <si>
    <t>Triệu Công Thành</t>
  </si>
  <si>
    <t>Nguyễn Quang Thịnh</t>
  </si>
  <si>
    <t>Trần Tuấn Thịnh</t>
  </si>
  <si>
    <t>Lê Thị Xuân Thu</t>
  </si>
  <si>
    <t>Lê Văn Tiến</t>
  </si>
  <si>
    <t>Phan Công Tiến</t>
  </si>
  <si>
    <t>Nguyễn Hà Trang</t>
  </si>
  <si>
    <t>Nguyễn Thị Trang</t>
  </si>
  <si>
    <t>Đặng Công Trứ</t>
  </si>
  <si>
    <t>Phạm Đức Tú</t>
  </si>
  <si>
    <t>Nguyễn Trí Minh Tuấn</t>
  </si>
  <si>
    <t>Nguyễn Trọng Tuế</t>
  </si>
  <si>
    <t>Nguyễn Văn Vũ</t>
  </si>
  <si>
    <t>Quán Vi Hoài Vũ</t>
  </si>
  <si>
    <t>Ấn định danh sách có 71 sinh viên./.</t>
  </si>
  <si>
    <t>Bùi Tuấn Anh</t>
  </si>
  <si>
    <t>Nguyễn Quang Anh</t>
  </si>
  <si>
    <t>Nguyễn Vũ Anh</t>
  </si>
  <si>
    <t>Vũ Huy Anh</t>
  </si>
  <si>
    <t>Trương Thành Chung</t>
  </si>
  <si>
    <t>Dương Văn Công</t>
  </si>
  <si>
    <t>Nguyễn Tiến Cường</t>
  </si>
  <si>
    <t>Đoàn Văn Dũng</t>
  </si>
  <si>
    <t>Nghiêm Quốc Dũng</t>
  </si>
  <si>
    <t>Nguyễn Đình Duy</t>
  </si>
  <si>
    <t>Bùi Đình Dương</t>
  </si>
  <si>
    <t>Hoàng Minh Dương</t>
  </si>
  <si>
    <t>Nguyễn Quốc Đại</t>
  </si>
  <si>
    <t>Phùng Tiến Đạt</t>
  </si>
  <si>
    <t>Đỗ Công Đồng</t>
  </si>
  <si>
    <t>Cao Trung Hiếu</t>
  </si>
  <si>
    <t>Đào Minh Hiếu</t>
  </si>
  <si>
    <t>Nguyễn Đặng Mạnh Hoàn</t>
  </si>
  <si>
    <t>Lê Huy Hoàng</t>
  </si>
  <si>
    <t>Vũ Duy Hoàng</t>
  </si>
  <si>
    <t>Lương Thế Hùng</t>
  </si>
  <si>
    <t>Đinh Quốc Hưng</t>
  </si>
  <si>
    <t>Nguyễn Công Khải</t>
  </si>
  <si>
    <t>Đinh Nam Khuê</t>
  </si>
  <si>
    <t>Hoàng Ngọc Lan</t>
  </si>
  <si>
    <t>Nguyễn Thị Hoàng Lan</t>
  </si>
  <si>
    <t>Phạm Thanh Lâm</t>
  </si>
  <si>
    <t>Đỗ Tấn Lập</t>
  </si>
  <si>
    <t>Nguyễn Thị Mai Loan</t>
  </si>
  <si>
    <t>Nguyễn Tiến Mạnh</t>
  </si>
  <si>
    <t>Phan Đức Mạnh</t>
  </si>
  <si>
    <t>Hoàng Gia Minh</t>
  </si>
  <si>
    <t>Lê Ngọc Minh</t>
  </si>
  <si>
    <t>Phạm Ngọc Minh</t>
  </si>
  <si>
    <t>Chu Minh Nam</t>
  </si>
  <si>
    <t>Nguyễn Đức Nghĩa</t>
  </si>
  <si>
    <t>Phùng Thị Ngọc</t>
  </si>
  <si>
    <t>Đặng Thị Nhung</t>
  </si>
  <si>
    <t>Hà Hoàng Phúc</t>
  </si>
  <si>
    <t>Nguyễn Tiến Quang</t>
  </si>
  <si>
    <t>Trịnh Hồng Quân</t>
  </si>
  <si>
    <t>Nguyễn Thế Quyết</t>
  </si>
  <si>
    <t>Nguyễn Đức Sơn</t>
  </si>
  <si>
    <t>Cao Bá Thắng</t>
  </si>
  <si>
    <t>Nguyễn Thị Thanh Thủy</t>
  </si>
  <si>
    <t>Kha Văn Thương</t>
  </si>
  <si>
    <t>Phùng Quốc Toàn</t>
  </si>
  <si>
    <t>Nguyễn Thị Thu Trang</t>
  </si>
  <si>
    <t>Phạm Thị Kiều Trang</t>
  </si>
  <si>
    <t>Trịnh Văn Tráng</t>
  </si>
  <si>
    <t>Nguyễn Kiên Trung</t>
  </si>
  <si>
    <t>Vũ Văn Tuấn</t>
  </si>
  <si>
    <t>La Trịnh Hoàng Việt</t>
  </si>
  <si>
    <t>Trần Thành Vinh</t>
  </si>
  <si>
    <t>Quách Văn Vũ</t>
  </si>
  <si>
    <t>Nguyễn Lương Vững</t>
  </si>
  <si>
    <t>Lê Huy Hải Anh</t>
  </si>
  <si>
    <t>Trần Thế Anh</t>
  </si>
  <si>
    <t>Nguyễn Minh Chiến</t>
  </si>
  <si>
    <t>Trịnh Văn Chung</t>
  </si>
  <si>
    <t>Vũ Trường Giang</t>
  </si>
  <si>
    <t>Đào Thu Hằng</t>
  </si>
  <si>
    <t>Đào Đức Hiệp</t>
  </si>
  <si>
    <t>Lê Văn Hòa</t>
  </si>
  <si>
    <t>Nguyễn Duy Khương</t>
  </si>
  <si>
    <t>Nông Trung Kiên</t>
  </si>
  <si>
    <t>Hoàng Hải Lý</t>
  </si>
  <si>
    <t>Đàm Thị Hồng Ngọc</t>
  </si>
  <si>
    <t>Nguyễn Thái Ngọc</t>
  </si>
  <si>
    <t>Trương Khôi Nguyên</t>
  </si>
  <si>
    <t>Lê Hữu Nguyện</t>
  </si>
  <si>
    <t>Hoàng Minh Quân</t>
  </si>
  <si>
    <t>Lê Hoàng Nam Quân</t>
  </si>
  <si>
    <t>Hoàng Sỹ Quý</t>
  </si>
  <si>
    <t>Hoàng Anh Thắng</t>
  </si>
  <si>
    <t>Trần Xuân Thắng</t>
  </si>
  <si>
    <t>Nguyễn Văn Thịnh</t>
  </si>
  <si>
    <t>Hoàng Đức Thụy</t>
  </si>
  <si>
    <t>Ngô Thành Văn</t>
  </si>
  <si>
    <t>Đỗ Huy Anh</t>
  </si>
  <si>
    <t>Mai Hoàng Anh</t>
  </si>
  <si>
    <t>Nguyễn Đức Chính</t>
  </si>
  <si>
    <t>Lê Quốc Cường</t>
  </si>
  <si>
    <t>Nguyễn Vĩnh Dũng</t>
  </si>
  <si>
    <t>Trần Minh Dương</t>
  </si>
  <si>
    <t>Trương Văn Độ</t>
  </si>
  <si>
    <t>Đào Văn Đức</t>
  </si>
  <si>
    <t>Hoàng Thu Giang</t>
  </si>
  <si>
    <t>Trần Nam Hải</t>
  </si>
  <si>
    <t>Đỗ Xuân Hiệp</t>
  </si>
  <si>
    <t>Nguyễn Ngọc Hiệp</t>
  </si>
  <si>
    <t>Nguyễn Tuấn Hiệp</t>
  </si>
  <si>
    <t>Ngô Trần Trọng Hiếu</t>
  </si>
  <si>
    <t>Nguyễn Đình Hoàng</t>
  </si>
  <si>
    <t>Cấn Mạnh Hùng</t>
  </si>
  <si>
    <t>Đỗ Lê Mạnh Hùng</t>
  </si>
  <si>
    <t>Hồ Thanh Huyền</t>
  </si>
  <si>
    <t>Trần Duy Hưng</t>
  </si>
  <si>
    <t>Nguyễn Văn Khánh</t>
  </si>
  <si>
    <t>Nguyễn Công Khoa</t>
  </si>
  <si>
    <t>Lương Trung Kiên</t>
  </si>
  <si>
    <t>Đặng Việt Linh</t>
  </si>
  <si>
    <t>Phạm Thị Khánh Linh</t>
  </si>
  <si>
    <t>Nguyễn Phúc Long</t>
  </si>
  <si>
    <t>Nguyễn Khánh Thọ Lộc</t>
  </si>
  <si>
    <t>Nguyễn Tuấn Nam</t>
  </si>
  <si>
    <t>Trần Thị Ngân</t>
  </si>
  <si>
    <t>Nguyễn Phúc Nguyên</t>
  </si>
  <si>
    <t>Lê Thị Cẩm Nhung</t>
  </si>
  <si>
    <t>Đỗ Minh Quân</t>
  </si>
  <si>
    <t>Phạm Thị Quyên</t>
  </si>
  <si>
    <t>Nông Ngọc Sơn</t>
  </si>
  <si>
    <t>Trần Mạnh Sơn</t>
  </si>
  <si>
    <t>Vũ Viết Thành</t>
  </si>
  <si>
    <t>Phan Duy Thắng</t>
  </si>
  <si>
    <t>Đặng Thành Trung</t>
  </si>
  <si>
    <t>Đỗ Anh Tú</t>
  </si>
  <si>
    <t>Lê Anh Tuấn</t>
  </si>
  <si>
    <t>Bá Thanh Tùng</t>
  </si>
  <si>
    <t>Lê Phương Uyên</t>
  </si>
  <si>
    <t>Bùi Quốc Việt</t>
  </si>
  <si>
    <t>Trịnh Công Vinh</t>
  </si>
  <si>
    <t>Phan Hiền An</t>
  </si>
  <si>
    <t>Nguyễn Bá Hà Anh</t>
  </si>
  <si>
    <t>Nguyễn Phạm Minh Anh</t>
  </si>
  <si>
    <t>Nguyễn Phạm Tú Anh</t>
  </si>
  <si>
    <t>Trần Thị Phước Anh</t>
  </si>
  <si>
    <t>Vũ Nhật Anh</t>
  </si>
  <si>
    <t>Nguyễn Quốc Bảo</t>
  </si>
  <si>
    <t>Nguyễn Thái Bình</t>
  </si>
  <si>
    <t>Thân Hùng Cường</t>
  </si>
  <si>
    <t>Nguyễn Tuấn Dũng</t>
  </si>
  <si>
    <t>Hà Hoàng Tiến Đạt</t>
  </si>
  <si>
    <t>Lâm Tiến Đạt</t>
  </si>
  <si>
    <t>Đặng Minh Đức</t>
  </si>
  <si>
    <t>Đỗ Hoàng Hà</t>
  </si>
  <si>
    <t>Nguyễn Hồng Hạnh</t>
  </si>
  <si>
    <t>Bùi Đắc Hiên</t>
  </si>
  <si>
    <t>Lê Đức Hiếu</t>
  </si>
  <si>
    <t>Phạm Xuân Hiệu</t>
  </si>
  <si>
    <t>Nguyễn Bùi Việt Hoàng</t>
  </si>
  <si>
    <t>Nguyễn Văn Hưng</t>
  </si>
  <si>
    <t>Hoàng Đinh Trọng Khánh</t>
  </si>
  <si>
    <t>Phạm Huy Khôi</t>
  </si>
  <si>
    <t>Vũ Trung Kiên</t>
  </si>
  <si>
    <t>Phạm Công Lân</t>
  </si>
  <si>
    <t>Hoàng Thảo Linh</t>
  </si>
  <si>
    <t>Đỗ Ngọc Long</t>
  </si>
  <si>
    <t>Đỗ Duy Mạnh</t>
  </si>
  <si>
    <t>Nông Văn Mạnh</t>
  </si>
  <si>
    <t>Lưu Đạt Tuấn Minh</t>
  </si>
  <si>
    <t>Nguyễn An Minh</t>
  </si>
  <si>
    <t>Lê Trung Nghĩa</t>
  </si>
  <si>
    <t>Lê Thị Mỹ Ngọc</t>
  </si>
  <si>
    <t>Đỗ Tuấn Phi</t>
  </si>
  <si>
    <t>Bùi Mai Phương</t>
  </si>
  <si>
    <t>Hoàng Minh Quý</t>
  </si>
  <si>
    <t>Nguyễn Diệu Quỳnh</t>
  </si>
  <si>
    <t>Trần Thanh Sơn</t>
  </si>
  <si>
    <t>Hoàng Tú Tài</t>
  </si>
  <si>
    <t>Đỗ Chiến Thắng</t>
  </si>
  <si>
    <t>Đỗ Như Thắng</t>
  </si>
  <si>
    <t>Vũ Đức Thịnh</t>
  </si>
  <si>
    <t>Bùi Anh Toàn</t>
  </si>
  <si>
    <t>Nguyễn Minh Trung</t>
  </si>
  <si>
    <t>Lê Quang Trường</t>
  </si>
  <si>
    <t>Vũ Thanh Tùng</t>
  </si>
  <si>
    <t>Cao Xuân Tuyên</t>
  </si>
  <si>
    <t>Trần Nguyên Tưởng</t>
  </si>
  <si>
    <t>BẢNG TỔNG HỢP KẾT QUẢ RÈN LUYỆN CỦA SINH VIÊN LỚP QH-2020-I/CQ-C-A-CLC1 (K65CA-CLC1)</t>
  </si>
  <si>
    <t>BẢNG TỔNG HỢP KẾT QUẢ RÈN LUYỆN CỦA SINH VIÊN LỚP QH-2020-I/CQ-C-A-CLC2 (K65CA-CLC2)</t>
  </si>
  <si>
    <t>BẢNG TỔNG HỢP KẾT QUẢ RÈN LUYỆN CỦA SINH VIÊN LỚP QH-2020-I/CQ-C-B (K65CB)</t>
  </si>
  <si>
    <t>BẢNG TỔNG HỢP KẾT QUẢ RÈN LUYỆN CỦA SINH VIÊN LỚP QH-2020-I/CQ-C-C (K65CC)</t>
  </si>
  <si>
    <t>BẢNG TỔNG HỢP KẾT QUẢ RÈN LUYỆN CỦA SINH VIÊN LỚP QH-2020-I/CQ-C-D (K65CD)</t>
  </si>
  <si>
    <t>BẢNG TỔNG HỢP KẾT QUẢ RÈN LUYỆN CỦA SINH VIÊN LỚP QH-2020-I/CQ-C-CLC (K65CLC)</t>
  </si>
  <si>
    <t>BẢNG TỔNG HỢP KẾT QUẢ RÈN LUYỆN CỦA SINH VIÊN LỚP QH-2020-I/CQ-J (K65J)</t>
  </si>
  <si>
    <t>BẢNG TỔNG HỢP KẾT QUẢ RÈN LUYỆN CỦA SINH VIÊN LỚP QH-2020-I/CQ-N-CLC (K65N-CLC)</t>
  </si>
  <si>
    <t>Hà Nội, ngày     tháng    năm 2021</t>
  </si>
  <si>
    <t>QH-2020-I/CQ-CA-CLC1 (K65CA-CLC1)</t>
  </si>
  <si>
    <t>QH-2020-I/CQ-CA-CLC2 (K65CA-CLC2)</t>
  </si>
  <si>
    <t>QH-2020-I/CQ-CA-CLC3 (K65CA-CLC3)</t>
  </si>
  <si>
    <t>QH-2020-I/CQ-T-CLC (K65T-CLC)</t>
  </si>
  <si>
    <t>QH-2020-I/CQ-C-B (K65CB)</t>
  </si>
  <si>
    <t>QH-2020-I/CQ-C-C (K65CC)</t>
  </si>
  <si>
    <t>QH-2020-I/CQ-C-D (K65CD)</t>
  </si>
  <si>
    <t>QH-2020-I/CQ-C-CLC (K65CLC)</t>
  </si>
  <si>
    <t>QH-2020-I/CQ-J (K65J)</t>
  </si>
  <si>
    <t>QH-2020-I/CQ-N-CLC (K65N-CLC)</t>
  </si>
  <si>
    <t>BẢNG TỔNG HỢP KẾT QUẢ RÈN LUYỆN CỦA SINH VIÊN LỚP QH-2020-I/CQ-T-CLC (K65T-CLC)</t>
  </si>
  <si>
    <t>HỌC KỲ II, NĂM HỌC 2020 - 2021</t>
  </si>
  <si>
    <t>Điểm HKII 20-21</t>
  </si>
  <si>
    <t>Lương Sơn Bá</t>
  </si>
  <si>
    <t>Nguyễn Văn Bằng</t>
  </si>
  <si>
    <t>Phạm Minh Cường</t>
  </si>
  <si>
    <t>Phạm Tiến Du</t>
  </si>
  <si>
    <t>Nguyễn Bá Nam Dũng</t>
  </si>
  <si>
    <t>Nguyễn Kiến Thái Dương</t>
  </si>
  <si>
    <t>Vũ Bình Dương</t>
  </si>
  <si>
    <t>Ngô Quý Đạt</t>
  </si>
  <si>
    <t>Hoàng Phan Hữu Đức</t>
  </si>
  <si>
    <t>Trần Anh Đức</t>
  </si>
  <si>
    <t>Võ Minh Đức</t>
  </si>
  <si>
    <t>Đặng Trần Hoàng Hà</t>
  </si>
  <si>
    <t>Hoàng Việt Hải</t>
  </si>
  <si>
    <t>Dương Thanh Hiền</t>
  </si>
  <si>
    <t>Dương Nguyễn Việt Hoàng</t>
  </si>
  <si>
    <t>Bùi Hữu Việt Hùng</t>
  </si>
  <si>
    <t>Võ Đình Huy</t>
  </si>
  <si>
    <t>Trịnh Ngọc Huỳnh</t>
  </si>
  <si>
    <t>Hồ Sỹ Việt Khoa</t>
  </si>
  <si>
    <t>Nguyễn Việt Khoa</t>
  </si>
  <si>
    <t>Lê Mạnh Khương</t>
  </si>
  <si>
    <t>Vũ Thanh Lâm</t>
  </si>
  <si>
    <t>Đỗ Thùy Linh</t>
  </si>
  <si>
    <t>Phạm Gia Linh</t>
  </si>
  <si>
    <t>Trần Ngọc Trúc Linh</t>
  </si>
  <si>
    <t>Đặng Xuân Lộc</t>
  </si>
  <si>
    <t>Hà Quang Minh</t>
  </si>
  <si>
    <t>Ngô Tuấn Minh</t>
  </si>
  <si>
    <t>Hoàng Trọng Nghĩa</t>
  </si>
  <si>
    <t>Mai Tuấn Nghĩa</t>
  </si>
  <si>
    <t>Hoàng Minh Nhật</t>
  </si>
  <si>
    <t>Nguyễn Ngọc Ninh</t>
  </si>
  <si>
    <t>Nguyễn Hải Phong</t>
  </si>
  <si>
    <t>Hoàng Phan Hữu Phúc</t>
  </si>
  <si>
    <t>Phạm Đình Quân</t>
  </si>
  <si>
    <t>Vũ Minh Sang</t>
  </si>
  <si>
    <t>Lê Thái Sơn</t>
  </si>
  <si>
    <t>Vũ Hà Minh Trang</t>
  </si>
  <si>
    <t>Đoàn Duy Tùng</t>
  </si>
  <si>
    <t>HỌC KỲ II NĂM HỌC 2020 - 2021</t>
  </si>
  <si>
    <t>Không liên lạc được</t>
  </si>
  <si>
    <t>Không đi học</t>
  </si>
  <si>
    <t>Có thể đã nghỉ học</t>
  </si>
  <si>
    <t>Không tham gia bầu cử</t>
  </si>
  <si>
    <t>Học lực yếu</t>
  </si>
  <si>
    <t>Bỏ thi</t>
  </si>
  <si>
    <t>Bị cấm thi</t>
  </si>
  <si>
    <t>Không tham gia bầu cử, học lực yếu</t>
  </si>
  <si>
    <t>Cấm/bỏ thi</t>
  </si>
  <si>
    <t>17020570</t>
  </si>
  <si>
    <t>17020615</t>
  </si>
  <si>
    <t>17021386</t>
  </si>
  <si>
    <t>17020702</t>
  </si>
  <si>
    <t>17021387</t>
  </si>
  <si>
    <t>17020733</t>
  </si>
  <si>
    <t>17021388</t>
  </si>
  <si>
    <t>17021389</t>
  </si>
  <si>
    <t>17021390</t>
  </si>
  <si>
    <t>17020170</t>
  </si>
  <si>
    <t>17020907</t>
  </si>
  <si>
    <t>17021392</t>
  </si>
  <si>
    <t>17021393</t>
  </si>
  <si>
    <t>18020101</t>
  </si>
  <si>
    <t>18020130</t>
  </si>
  <si>
    <t>18020138</t>
  </si>
  <si>
    <t>18020167</t>
  </si>
  <si>
    <t>18020159</t>
  </si>
  <si>
    <t>18020131</t>
  </si>
  <si>
    <t>18020213</t>
  </si>
  <si>
    <t>18020231</t>
  </si>
  <si>
    <t>18020245</t>
  </si>
  <si>
    <t>18020393</t>
  </si>
  <si>
    <t>18020286</t>
  </si>
  <si>
    <t>18020290</t>
  </si>
  <si>
    <t>18020434</t>
  </si>
  <si>
    <t>18020461</t>
  </si>
  <si>
    <t>18020495</t>
  </si>
  <si>
    <t>18020494</t>
  </si>
  <si>
    <t>18020533</t>
  </si>
  <si>
    <t>18020566</t>
  </si>
  <si>
    <t>18020568</t>
  </si>
  <si>
    <t>18020555</t>
  </si>
  <si>
    <t>18020599</t>
  </si>
  <si>
    <t>18020598</t>
  </si>
  <si>
    <t>18020654</t>
  </si>
  <si>
    <t>18020649</t>
  </si>
  <si>
    <t>18020638</t>
  </si>
  <si>
    <t>18020691</t>
  </si>
  <si>
    <t>18020738</t>
  </si>
  <si>
    <t>18020762</t>
  </si>
  <si>
    <t>18020857</t>
  </si>
  <si>
    <t>18020035</t>
  </si>
  <si>
    <t>18020032</t>
  </si>
  <si>
    <t>18020796</t>
  </si>
  <si>
    <t>18020833</t>
  </si>
  <si>
    <t>18020836</t>
  </si>
  <si>
    <t>18020795</t>
  </si>
  <si>
    <t>18020793</t>
  </si>
  <si>
    <t>18020780</t>
  </si>
  <si>
    <t>18020889</t>
  </si>
  <si>
    <t>18020918</t>
  </si>
  <si>
    <t>18020940</t>
  </si>
  <si>
    <t>18020981</t>
  </si>
  <si>
    <t>18020992</t>
  </si>
  <si>
    <t>18021017</t>
  </si>
  <si>
    <t>18021063</t>
  </si>
  <si>
    <t>18021078</t>
  </si>
  <si>
    <t>18021102</t>
  </si>
  <si>
    <t>18021113</t>
  </si>
  <si>
    <t>18021202</t>
  </si>
  <si>
    <t>18021232</t>
  </si>
  <si>
    <t>18021254</t>
  </si>
  <si>
    <t>18021286</t>
  </si>
  <si>
    <t>18021350</t>
  </si>
  <si>
    <t>18021352</t>
  </si>
  <si>
    <t>18021371</t>
  </si>
  <si>
    <t>18020104</t>
  </si>
  <si>
    <t>18020112</t>
  </si>
  <si>
    <t>18020106</t>
  </si>
  <si>
    <t>18020119</t>
  </si>
  <si>
    <t>18020194</t>
  </si>
  <si>
    <t>18020212</t>
  </si>
  <si>
    <t>18020403</t>
  </si>
  <si>
    <t>18020386</t>
  </si>
  <si>
    <t>18020347</t>
  </si>
  <si>
    <t>18020335</t>
  </si>
  <si>
    <t>18020510</t>
  </si>
  <si>
    <t>18020527</t>
  </si>
  <si>
    <t>18020565</t>
  </si>
  <si>
    <t>18020543</t>
  </si>
  <si>
    <t>18020554</t>
  </si>
  <si>
    <t>18020021</t>
  </si>
  <si>
    <t>18020670</t>
  </si>
  <si>
    <t>18020710</t>
  </si>
  <si>
    <t>18020026</t>
  </si>
  <si>
    <t>18020758</t>
  </si>
  <si>
    <t>18020810</t>
  </si>
  <si>
    <t>18020790</t>
  </si>
  <si>
    <t>18020792</t>
  </si>
  <si>
    <t>18020779</t>
  </si>
  <si>
    <t>18020907</t>
  </si>
  <si>
    <t>18020958</t>
  </si>
  <si>
    <t>18020966</t>
  </si>
  <si>
    <t>18020967</t>
  </si>
  <si>
    <t>18020969</t>
  </si>
  <si>
    <t>18021002</t>
  </si>
  <si>
    <t>18021009</t>
  </si>
  <si>
    <t>18021014</t>
  </si>
  <si>
    <t>18021027</t>
  </si>
  <si>
    <t>18020047</t>
  </si>
  <si>
    <t>18021069</t>
  </si>
  <si>
    <t>18021121</t>
  </si>
  <si>
    <t>18020050</t>
  </si>
  <si>
    <t>18021173</t>
  </si>
  <si>
    <t>18021159</t>
  </si>
  <si>
    <t>18021206</t>
  </si>
  <si>
    <t>18021222</t>
  </si>
  <si>
    <t>18021228</t>
  </si>
  <si>
    <t>18021235</t>
  </si>
  <si>
    <t>18021346</t>
  </si>
  <si>
    <t>18021362</t>
  </si>
  <si>
    <t>18021383</t>
  </si>
  <si>
    <t>18020149</t>
  </si>
  <si>
    <t>18020214</t>
  </si>
  <si>
    <t>18020236</t>
  </si>
  <si>
    <t>18020370</t>
  </si>
  <si>
    <t>18020009</t>
  </si>
  <si>
    <t>18020294</t>
  </si>
  <si>
    <t>18020428</t>
  </si>
  <si>
    <t>18020429</t>
  </si>
  <si>
    <t>18020424</t>
  </si>
  <si>
    <t>18020439</t>
  </si>
  <si>
    <t>18020452</t>
  </si>
  <si>
    <t>18020455</t>
  </si>
  <si>
    <t>18020507</t>
  </si>
  <si>
    <t>18020502</t>
  </si>
  <si>
    <t>18020017</t>
  </si>
  <si>
    <t>18020523</t>
  </si>
  <si>
    <t>18020557</t>
  </si>
  <si>
    <t>18020544</t>
  </si>
  <si>
    <t>18020582</t>
  </si>
  <si>
    <t>18020635</t>
  </si>
  <si>
    <t>18020696</t>
  </si>
  <si>
    <t>18020685</t>
  </si>
  <si>
    <t>18020715</t>
  </si>
  <si>
    <t>18020737</t>
  </si>
  <si>
    <t>18020763</t>
  </si>
  <si>
    <t>18020852</t>
  </si>
  <si>
    <t>18020831</t>
  </si>
  <si>
    <t>18020906</t>
  </si>
  <si>
    <t>18020909</t>
  </si>
  <si>
    <t>18020949</t>
  </si>
  <si>
    <t>18020950</t>
  </si>
  <si>
    <t>18020963</t>
  </si>
  <si>
    <t>18020975</t>
  </si>
  <si>
    <t>18020991</t>
  </si>
  <si>
    <t>18021052</t>
  </si>
  <si>
    <t>18021048</t>
  </si>
  <si>
    <t>18021033</t>
  </si>
  <si>
    <t>18021174</t>
  </si>
  <si>
    <t>18021139</t>
  </si>
  <si>
    <t>18021309</t>
  </si>
  <si>
    <t>18021319</t>
  </si>
  <si>
    <t>18021338</t>
  </si>
  <si>
    <t>18021361</t>
  </si>
  <si>
    <t>18021424</t>
  </si>
  <si>
    <t>18021433</t>
  </si>
  <si>
    <t>18020105</t>
  </si>
  <si>
    <t>18020120</t>
  </si>
  <si>
    <t>18020153</t>
  </si>
  <si>
    <t>18020187</t>
  </si>
  <si>
    <t>18020197</t>
  </si>
  <si>
    <t>18020221</t>
  </si>
  <si>
    <t>18020234</t>
  </si>
  <si>
    <t>18020006</t>
  </si>
  <si>
    <t>18020359</t>
  </si>
  <si>
    <t>18020364</t>
  </si>
  <si>
    <t>18020369</t>
  </si>
  <si>
    <t>18020263</t>
  </si>
  <si>
    <t>18020291</t>
  </si>
  <si>
    <t>18020331</t>
  </si>
  <si>
    <t>18020341</t>
  </si>
  <si>
    <t>18020432</t>
  </si>
  <si>
    <t>18020525</t>
  </si>
  <si>
    <t>18020535</t>
  </si>
  <si>
    <t>18020576</t>
  </si>
  <si>
    <t>18020645</t>
  </si>
  <si>
    <t>18020669</t>
  </si>
  <si>
    <t>18020721</t>
  </si>
  <si>
    <t>18020732</t>
  </si>
  <si>
    <t>18020742</t>
  </si>
  <si>
    <t>18020768</t>
  </si>
  <si>
    <t>18020034</t>
  </si>
  <si>
    <t>18020823</t>
  </si>
  <si>
    <t>18020822</t>
  </si>
  <si>
    <t>18020784</t>
  </si>
  <si>
    <t>18020864</t>
  </si>
  <si>
    <t>18020878</t>
  </si>
  <si>
    <t>18020896</t>
  </si>
  <si>
    <t>18020931</t>
  </si>
  <si>
    <t>18020937</t>
  </si>
  <si>
    <t>18020943</t>
  </si>
  <si>
    <t>18020956</t>
  </si>
  <si>
    <t>18020952</t>
  </si>
  <si>
    <t>18021076</t>
  </si>
  <si>
    <t>18021120</t>
  </si>
  <si>
    <t>18021198</t>
  </si>
  <si>
    <t>18021231</t>
  </si>
  <si>
    <t>18021258</t>
  </si>
  <si>
    <t>18021292</t>
  </si>
  <si>
    <t>18021318</t>
  </si>
  <si>
    <t>18021348</t>
  </si>
  <si>
    <t>18021374</t>
  </si>
  <si>
    <t>18021377</t>
  </si>
  <si>
    <t>18020108</t>
  </si>
  <si>
    <t>18020170</t>
  </si>
  <si>
    <t>18020113</t>
  </si>
  <si>
    <t>18020193</t>
  </si>
  <si>
    <t>18020220</t>
  </si>
  <si>
    <t>18020261</t>
  </si>
  <si>
    <t>18020380</t>
  </si>
  <si>
    <t>18020361</t>
  </si>
  <si>
    <t>18020400</t>
  </si>
  <si>
    <t>18020274</t>
  </si>
  <si>
    <t>18020293</t>
  </si>
  <si>
    <t>18020345</t>
  </si>
  <si>
    <t>18020329</t>
  </si>
  <si>
    <t>18020445</t>
  </si>
  <si>
    <t>18020529</t>
  </si>
  <si>
    <t>18020579</t>
  </si>
  <si>
    <t>18020070</t>
  </si>
  <si>
    <t>18020607</t>
  </si>
  <si>
    <t>18020720</t>
  </si>
  <si>
    <t>18020740</t>
  </si>
  <si>
    <t>18020853</t>
  </si>
  <si>
    <t>18020908</t>
  </si>
  <si>
    <t>18020042</t>
  </si>
  <si>
    <t>18020930</t>
  </si>
  <si>
    <t>18020983</t>
  </si>
  <si>
    <t>18021015</t>
  </si>
  <si>
    <t>18021020</t>
  </si>
  <si>
    <t>18021044</t>
  </si>
  <si>
    <t>18021074</t>
  </si>
  <si>
    <t>18021111</t>
  </si>
  <si>
    <t>18021117</t>
  </si>
  <si>
    <t>18020049</t>
  </si>
  <si>
    <t>18021129</t>
  </si>
  <si>
    <t>18021192</t>
  </si>
  <si>
    <t>18021175</t>
  </si>
  <si>
    <t>18021170</t>
  </si>
  <si>
    <t>18021146</t>
  </si>
  <si>
    <t>18021158</t>
  </si>
  <si>
    <t>18021161</t>
  </si>
  <si>
    <t>18021242</t>
  </si>
  <si>
    <t>18021306</t>
  </si>
  <si>
    <t>18021340</t>
  </si>
  <si>
    <t>18021337</t>
  </si>
  <si>
    <t>18021376</t>
  </si>
  <si>
    <t>18021386</t>
  </si>
  <si>
    <t>18021436</t>
  </si>
  <si>
    <t>18020172</t>
  </si>
  <si>
    <t>18020201</t>
  </si>
  <si>
    <t>18020251</t>
  </si>
  <si>
    <t>18020259</t>
  </si>
  <si>
    <t>18020310</t>
  </si>
  <si>
    <t>18020371</t>
  </si>
  <si>
    <t>18020384</t>
  </si>
  <si>
    <t>18020265</t>
  </si>
  <si>
    <t>18020351</t>
  </si>
  <si>
    <t>18020342</t>
  </si>
  <si>
    <t>18020469</t>
  </si>
  <si>
    <t>18020482</t>
  </si>
  <si>
    <t>18020530</t>
  </si>
  <si>
    <t>18020560</t>
  </si>
  <si>
    <t>18020573</t>
  </si>
  <si>
    <t>18020581</t>
  </si>
  <si>
    <t>18020601</t>
  </si>
  <si>
    <t>18020586</t>
  </si>
  <si>
    <t>18020641</t>
  </si>
  <si>
    <t>18020640</t>
  </si>
  <si>
    <t>18020661</t>
  </si>
  <si>
    <t>18020725</t>
  </si>
  <si>
    <t>18020749</t>
  </si>
  <si>
    <t>18020778</t>
  </si>
  <si>
    <t>18020801</t>
  </si>
  <si>
    <t>18020832</t>
  </si>
  <si>
    <t>18020877</t>
  </si>
  <si>
    <t>18020890</t>
  </si>
  <si>
    <t>18020888</t>
  </si>
  <si>
    <t>18020923</t>
  </si>
  <si>
    <t>18020043</t>
  </si>
  <si>
    <t>18020945</t>
  </si>
  <si>
    <t>18020970</t>
  </si>
  <si>
    <t>18020982</t>
  </si>
  <si>
    <t>18021025</t>
  </si>
  <si>
    <t>18021124</t>
  </si>
  <si>
    <t>18021171</t>
  </si>
  <si>
    <t>18021186</t>
  </si>
  <si>
    <t>18021199</t>
  </si>
  <si>
    <t>18021140</t>
  </si>
  <si>
    <t>18021255</t>
  </si>
  <si>
    <t>18021298</t>
  </si>
  <si>
    <t>18021311</t>
  </si>
  <si>
    <t>18021315</t>
  </si>
  <si>
    <t>18021336</t>
  </si>
  <si>
    <t>18021360</t>
  </si>
  <si>
    <t>18020003</t>
  </si>
  <si>
    <t>18020001</t>
  </si>
  <si>
    <t>18020195</t>
  </si>
  <si>
    <t>18020413</t>
  </si>
  <si>
    <t>18020015</t>
  </si>
  <si>
    <t>18020007</t>
  </si>
  <si>
    <t>18020539</t>
  </si>
  <si>
    <t>18020019</t>
  </si>
  <si>
    <t>18020629</t>
  </si>
  <si>
    <t>18020022</t>
  </si>
  <si>
    <t>18020023</t>
  </si>
  <si>
    <t>18020666</t>
  </si>
  <si>
    <t>18020020</t>
  </si>
  <si>
    <t>18020695</t>
  </si>
  <si>
    <t>18020776</t>
  </si>
  <si>
    <t>18020029</t>
  </si>
  <si>
    <t>18020834</t>
  </si>
  <si>
    <t>18020030</t>
  </si>
  <si>
    <t>18020039</t>
  </si>
  <si>
    <t>18020921</t>
  </si>
  <si>
    <t>18020046</t>
  </si>
  <si>
    <t>18021196</t>
  </si>
  <si>
    <t>18021147</t>
  </si>
  <si>
    <t>18021145</t>
  </si>
  <si>
    <t>18021221</t>
  </si>
  <si>
    <t>18021233</t>
  </si>
  <si>
    <t>18021250</t>
  </si>
  <si>
    <t>18021301</t>
  </si>
  <si>
    <t>18021335</t>
  </si>
  <si>
    <t>18020057</t>
  </si>
  <si>
    <t>18020058</t>
  </si>
  <si>
    <t>18020060</t>
  </si>
  <si>
    <t>18021388</t>
  </si>
  <si>
    <t>18020062</t>
  </si>
  <si>
    <t>18020169</t>
  </si>
  <si>
    <t>18020143</t>
  </si>
  <si>
    <t>18020209</t>
  </si>
  <si>
    <t>18020233</t>
  </si>
  <si>
    <t>18020244</t>
  </si>
  <si>
    <t>18020257</t>
  </si>
  <si>
    <t>18020252</t>
  </si>
  <si>
    <t>18020299</t>
  </si>
  <si>
    <t>18020383</t>
  </si>
  <si>
    <t>18020419</t>
  </si>
  <si>
    <t>18020399</t>
  </si>
  <si>
    <t>18020297</t>
  </si>
  <si>
    <t>18020010</t>
  </si>
  <si>
    <t>18020316</t>
  </si>
  <si>
    <t>18020352</t>
  </si>
  <si>
    <t>18020326</t>
  </si>
  <si>
    <t>18020340</t>
  </si>
  <si>
    <t>18020450</t>
  </si>
  <si>
    <t>18020491</t>
  </si>
  <si>
    <t>18020513</t>
  </si>
  <si>
    <t>18020531</t>
  </si>
  <si>
    <t>18020546</t>
  </si>
  <si>
    <t>18020585</t>
  </si>
  <si>
    <t>18020590</t>
  </si>
  <si>
    <t>18020636</t>
  </si>
  <si>
    <t>18020611</t>
  </si>
  <si>
    <t>18020671</t>
  </si>
  <si>
    <t>18020723</t>
  </si>
  <si>
    <t>18020748</t>
  </si>
  <si>
    <t>18020772</t>
  </si>
  <si>
    <t>18020805</t>
  </si>
  <si>
    <t>18020910</t>
  </si>
  <si>
    <t>18020925</t>
  </si>
  <si>
    <t>18020044</t>
  </si>
  <si>
    <t>18020972</t>
  </si>
  <si>
    <t>18020985</t>
  </si>
  <si>
    <t>18021003</t>
  </si>
  <si>
    <t>18021030</t>
  </si>
  <si>
    <t>18021085</t>
  </si>
  <si>
    <t>18021112</t>
  </si>
  <si>
    <t>18021127</t>
  </si>
  <si>
    <t>18021181</t>
  </si>
  <si>
    <t>18021193</t>
  </si>
  <si>
    <t>18021194</t>
  </si>
  <si>
    <t>18021134</t>
  </si>
  <si>
    <t>18021207</t>
  </si>
  <si>
    <t>18021303</t>
  </si>
  <si>
    <t>18021310</t>
  </si>
  <si>
    <t>18021324</t>
  </si>
  <si>
    <t>18021345</t>
  </si>
  <si>
    <t>18021351</t>
  </si>
  <si>
    <t>18021404</t>
  </si>
  <si>
    <t>18021428</t>
  </si>
  <si>
    <t>18021452</t>
  </si>
  <si>
    <t>18020002</t>
  </si>
  <si>
    <t>18020136</t>
  </si>
  <si>
    <t>18020117</t>
  </si>
  <si>
    <t>18020127</t>
  </si>
  <si>
    <t>18020146</t>
  </si>
  <si>
    <t>18020140</t>
  </si>
  <si>
    <t>18020199</t>
  </si>
  <si>
    <t>18020196</t>
  </si>
  <si>
    <t>18020198</t>
  </si>
  <si>
    <t>18020210</t>
  </si>
  <si>
    <t>18020258</t>
  </si>
  <si>
    <t>18020262</t>
  </si>
  <si>
    <t>18020267</t>
  </si>
  <si>
    <t>18020305</t>
  </si>
  <si>
    <t>18020365</t>
  </si>
  <si>
    <t>18020013</t>
  </si>
  <si>
    <t>18020417</t>
  </si>
  <si>
    <t>18020405</t>
  </si>
  <si>
    <t>18020264</t>
  </si>
  <si>
    <t>18020287</t>
  </si>
  <si>
    <t>18020281</t>
  </si>
  <si>
    <t>18020348</t>
  </si>
  <si>
    <t>18020453</t>
  </si>
  <si>
    <t>18020442</t>
  </si>
  <si>
    <t>18020460</t>
  </si>
  <si>
    <t>18020459</t>
  </si>
  <si>
    <t>18020538</t>
  </si>
  <si>
    <t>18020583</t>
  </si>
  <si>
    <t>18020584</t>
  </si>
  <si>
    <t>18020659</t>
  </si>
  <si>
    <t>18020644</t>
  </si>
  <si>
    <t>18020651</t>
  </si>
  <si>
    <t>18020663</t>
  </si>
  <si>
    <t>18020626</t>
  </si>
  <si>
    <t>18020675</t>
  </si>
  <si>
    <t>18020688</t>
  </si>
  <si>
    <t>18020074</t>
  </si>
  <si>
    <t>18020731</t>
  </si>
  <si>
    <t>18020855</t>
  </si>
  <si>
    <t>18020847</t>
  </si>
  <si>
    <t>18020856</t>
  </si>
  <si>
    <t>18020837</t>
  </si>
  <si>
    <t>18020885</t>
  </si>
  <si>
    <t>18020881</t>
  </si>
  <si>
    <t>18020916</t>
  </si>
  <si>
    <t>18020895</t>
  </si>
  <si>
    <t>18020941</t>
  </si>
  <si>
    <t>18020920</t>
  </si>
  <si>
    <t>18020979</t>
  </si>
  <si>
    <t>18020988</t>
  </si>
  <si>
    <t>18020998</t>
  </si>
  <si>
    <t>18021054</t>
  </si>
  <si>
    <t>18021086</t>
  </si>
  <si>
    <t>18021079</t>
  </si>
  <si>
    <t>18021087</t>
  </si>
  <si>
    <t>18021089</t>
  </si>
  <si>
    <t>18021118</t>
  </si>
  <si>
    <t>18021195</t>
  </si>
  <si>
    <t>18021217</t>
  </si>
  <si>
    <t>18021240</t>
  </si>
  <si>
    <t>18021245</t>
  </si>
  <si>
    <t>18021269</t>
  </si>
  <si>
    <t>18021273</t>
  </si>
  <si>
    <t>18021277</t>
  </si>
  <si>
    <t>18021279</t>
  </si>
  <si>
    <t>18021294</t>
  </si>
  <si>
    <t>18021359</t>
  </si>
  <si>
    <t>18021367</t>
  </si>
  <si>
    <t>18021412</t>
  </si>
  <si>
    <t>18021414</t>
  </si>
  <si>
    <t>18020063</t>
  </si>
  <si>
    <t>18020065</t>
  </si>
  <si>
    <t>18021451</t>
  </si>
  <si>
    <t>18020122</t>
  </si>
  <si>
    <t>18020184</t>
  </si>
  <si>
    <t>18020217</t>
  </si>
  <si>
    <t>18020218</t>
  </si>
  <si>
    <t>18020243</t>
  </si>
  <si>
    <t>18020255</t>
  </si>
  <si>
    <t>18020377</t>
  </si>
  <si>
    <t>18020373</t>
  </si>
  <si>
    <t>18020402</t>
  </si>
  <si>
    <t>18020270</t>
  </si>
  <si>
    <t>18020319</t>
  </si>
  <si>
    <t>18020353</t>
  </si>
  <si>
    <t>18020456</t>
  </si>
  <si>
    <t>18020466</t>
  </si>
  <si>
    <t>18020499</t>
  </si>
  <si>
    <t>18020486</t>
  </si>
  <si>
    <t>18020564</t>
  </si>
  <si>
    <t>18020587</t>
  </si>
  <si>
    <t>18020593</t>
  </si>
  <si>
    <t>18020653</t>
  </si>
  <si>
    <t>18020634</t>
  </si>
  <si>
    <t>18020655</t>
  </si>
  <si>
    <t>18020614</t>
  </si>
  <si>
    <t>18020707</t>
  </si>
  <si>
    <t>18020714</t>
  </si>
  <si>
    <t>18020750</t>
  </si>
  <si>
    <t>18020767</t>
  </si>
  <si>
    <t>18020845</t>
  </si>
  <si>
    <t>18020037</t>
  </si>
  <si>
    <t>18020860</t>
  </si>
  <si>
    <t>18020886</t>
  </si>
  <si>
    <t>18020901</t>
  </si>
  <si>
    <t>18020914</t>
  </si>
  <si>
    <t>18020893</t>
  </si>
  <si>
    <t>18020927</t>
  </si>
  <si>
    <t>18020045</t>
  </si>
  <si>
    <t>18021000</t>
  </si>
  <si>
    <t>18021026</t>
  </si>
  <si>
    <t>18021116</t>
  </si>
  <si>
    <t>18021132</t>
  </si>
  <si>
    <t>18020053</t>
  </si>
  <si>
    <t>18021151</t>
  </si>
  <si>
    <t>18021150</t>
  </si>
  <si>
    <t>18021213</t>
  </si>
  <si>
    <t>18021253</t>
  </si>
  <si>
    <t>18021257</t>
  </si>
  <si>
    <t>18021290</t>
  </si>
  <si>
    <t>18021313</t>
  </si>
  <si>
    <t>18021406</t>
  </si>
  <si>
    <t>18021405</t>
  </si>
  <si>
    <t>18021391</t>
  </si>
  <si>
    <t>18021415</t>
  </si>
  <si>
    <t>18021439</t>
  </si>
  <si>
    <t>18021442</t>
  </si>
  <si>
    <t>18021434</t>
  </si>
  <si>
    <t>18020165</t>
  </si>
  <si>
    <t>18020192</t>
  </si>
  <si>
    <t>18020230</t>
  </si>
  <si>
    <t>18020246</t>
  </si>
  <si>
    <t>18020248</t>
  </si>
  <si>
    <t>18020409</t>
  </si>
  <si>
    <t>18020420</t>
  </si>
  <si>
    <t>18020406</t>
  </si>
  <si>
    <t>18020396</t>
  </si>
  <si>
    <t>18020285</t>
  </si>
  <si>
    <t>18020272</t>
  </si>
  <si>
    <t>18020306</t>
  </si>
  <si>
    <t>18020457</t>
  </si>
  <si>
    <t>18020556</t>
  </si>
  <si>
    <t>18020571</t>
  </si>
  <si>
    <t>18020667</t>
  </si>
  <si>
    <t>18020699</t>
  </si>
  <si>
    <t>18020711</t>
  </si>
  <si>
    <t>18020713</t>
  </si>
  <si>
    <t>18020726</t>
  </si>
  <si>
    <t>18020851</t>
  </si>
  <si>
    <t>18020033</t>
  </si>
  <si>
    <t>18020821</t>
  </si>
  <si>
    <t>18020835</t>
  </si>
  <si>
    <t>18020874</t>
  </si>
  <si>
    <t>18020883</t>
  </si>
  <si>
    <t>18020902</t>
  </si>
  <si>
    <t>18020928</t>
  </si>
  <si>
    <t>18020932</t>
  </si>
  <si>
    <t>18020942</t>
  </si>
  <si>
    <t>18020946</t>
  </si>
  <si>
    <t>18020960</t>
  </si>
  <si>
    <t>18020961</t>
  </si>
  <si>
    <t>18020067</t>
  </si>
  <si>
    <t>18021045</t>
  </si>
  <si>
    <t>18021060</t>
  </si>
  <si>
    <t>18021075</t>
  </si>
  <si>
    <t>18021110</t>
  </si>
  <si>
    <t>18021183</t>
  </si>
  <si>
    <t>18021177</t>
  </si>
  <si>
    <t>18021197</t>
  </si>
  <si>
    <t>18021160</t>
  </si>
  <si>
    <t>18021143</t>
  </si>
  <si>
    <t>18021208</t>
  </si>
  <si>
    <t>18021219</t>
  </si>
  <si>
    <t>18021238</t>
  </si>
  <si>
    <t>18021241</t>
  </si>
  <si>
    <t>18021246</t>
  </si>
  <si>
    <t>18021271</t>
  </si>
  <si>
    <t>18020056</t>
  </si>
  <si>
    <t>18021373</t>
  </si>
  <si>
    <t>18021382</t>
  </si>
  <si>
    <t>18021395</t>
  </si>
  <si>
    <t>18021420</t>
  </si>
  <si>
    <t>19020095</t>
  </si>
  <si>
    <t>19021246</t>
  </si>
  <si>
    <t>19021247</t>
  </si>
  <si>
    <t>19020060</t>
  </si>
  <si>
    <t>19020033</t>
  </si>
  <si>
    <t>19021260</t>
  </si>
  <si>
    <t>19021261</t>
  </si>
  <si>
    <t>19021263</t>
  </si>
  <si>
    <t>19021268</t>
  </si>
  <si>
    <t>19021284</t>
  </si>
  <si>
    <t>19021285</t>
  </si>
  <si>
    <t>19020034</t>
  </si>
  <si>
    <t>19020098</t>
  </si>
  <si>
    <t>19021289</t>
  </si>
  <si>
    <t>19020103</t>
  </si>
  <si>
    <t>19021307</t>
  </si>
  <si>
    <t>19020100</t>
  </si>
  <si>
    <t>19021295</t>
  </si>
  <si>
    <t>19020104</t>
  </si>
  <si>
    <t>19021314</t>
  </si>
  <si>
    <t>19020105</t>
  </si>
  <si>
    <t>19020107</t>
  </si>
  <si>
    <t>19020106</t>
  </si>
  <si>
    <t>19020110</t>
  </si>
  <si>
    <t>19021327</t>
  </si>
  <si>
    <t>19020111</t>
  </si>
  <si>
    <t>19021329</t>
  </si>
  <si>
    <t>19020113</t>
  </si>
  <si>
    <t>19020064</t>
  </si>
  <si>
    <t>19020115</t>
  </si>
  <si>
    <t>19021346</t>
  </si>
  <si>
    <t>19020117</t>
  </si>
  <si>
    <t>19020065</t>
  </si>
  <si>
    <t>19021351</t>
  </si>
  <si>
    <t>19020116</t>
  </si>
  <si>
    <t>19021367</t>
  </si>
  <si>
    <t>19020118</t>
  </si>
  <si>
    <t>19020067</t>
  </si>
  <si>
    <t>19020120</t>
  </si>
  <si>
    <t>19021217</t>
  </si>
  <si>
    <t>19021213</t>
  </si>
  <si>
    <t>19021209</t>
  </si>
  <si>
    <t>19020092</t>
  </si>
  <si>
    <t>19021220</t>
  </si>
  <si>
    <t>19021221</t>
  </si>
  <si>
    <t>19021254</t>
  </si>
  <si>
    <t>19021250</t>
  </si>
  <si>
    <t>19021234</t>
  </si>
  <si>
    <t>19021235</t>
  </si>
  <si>
    <t>19021242</t>
  </si>
  <si>
    <t>19021243</t>
  </si>
  <si>
    <t>19021258</t>
  </si>
  <si>
    <t>19021257</t>
  </si>
  <si>
    <t>19021259</t>
  </si>
  <si>
    <t>19021276</t>
  </si>
  <si>
    <t>19021280</t>
  </si>
  <si>
    <t>19020035</t>
  </si>
  <si>
    <t>19021290</t>
  </si>
  <si>
    <t>19021304</t>
  </si>
  <si>
    <t>19021299</t>
  </si>
  <si>
    <t>19021301</t>
  </si>
  <si>
    <t>19021294</t>
  </si>
  <si>
    <t>19021297</t>
  </si>
  <si>
    <t>19021331</t>
  </si>
  <si>
    <t>19021341</t>
  </si>
  <si>
    <t>19021343</t>
  </si>
  <si>
    <t>19021355</t>
  </si>
  <si>
    <t>19021349</t>
  </si>
  <si>
    <t>19021359</t>
  </si>
  <si>
    <t>19021358</t>
  </si>
  <si>
    <t>19021363</t>
  </si>
  <si>
    <t>19021378</t>
  </si>
  <si>
    <t>19021380</t>
  </si>
  <si>
    <t>19021385</t>
  </si>
  <si>
    <t>19021388</t>
  </si>
  <si>
    <t>19021387</t>
  </si>
  <si>
    <t>19021390</t>
  </si>
  <si>
    <t>19021389</t>
  </si>
  <si>
    <t>19021393</t>
  </si>
  <si>
    <t>19021394</t>
  </si>
  <si>
    <t>19021397</t>
  </si>
  <si>
    <t>19021211</t>
  </si>
  <si>
    <t>19021210</t>
  </si>
  <si>
    <t>19021216</t>
  </si>
  <si>
    <t>19021207</t>
  </si>
  <si>
    <t>19021218</t>
  </si>
  <si>
    <t>19021219</t>
  </si>
  <si>
    <t>19021225</t>
  </si>
  <si>
    <t>19021224</t>
  </si>
  <si>
    <t>19021226</t>
  </si>
  <si>
    <t>19021227</t>
  </si>
  <si>
    <t>19021229</t>
  </si>
  <si>
    <t>19021230</t>
  </si>
  <si>
    <t>19021241</t>
  </si>
  <si>
    <t>19021245</t>
  </si>
  <si>
    <t>19021252</t>
  </si>
  <si>
    <t>19021238</t>
  </si>
  <si>
    <t>19021240</t>
  </si>
  <si>
    <t>19020061</t>
  </si>
  <si>
    <t>19021262</t>
  </si>
  <si>
    <t>19021264</t>
  </si>
  <si>
    <t>19021274</t>
  </si>
  <si>
    <t>19021270</t>
  </si>
  <si>
    <t>19021273</t>
  </si>
  <si>
    <t>19021272</t>
  </si>
  <si>
    <t>19021281</t>
  </si>
  <si>
    <t>19021282</t>
  </si>
  <si>
    <t>19021300</t>
  </si>
  <si>
    <t>19021298</t>
  </si>
  <si>
    <t>19021311</t>
  </si>
  <si>
    <t>19021313</t>
  </si>
  <si>
    <t>19021323</t>
  </si>
  <si>
    <t>19021321</t>
  </si>
  <si>
    <t>19020036</t>
  </si>
  <si>
    <t>19021333</t>
  </si>
  <si>
    <t>19021332</t>
  </si>
  <si>
    <t>19021338</t>
  </si>
  <si>
    <t>19021336</t>
  </si>
  <si>
    <t>19021337</t>
  </si>
  <si>
    <t>19021339</t>
  </si>
  <si>
    <t>19021340</t>
  </si>
  <si>
    <t>19021350</t>
  </si>
  <si>
    <t>19021370</t>
  </si>
  <si>
    <t>19021383</t>
  </si>
  <si>
    <t>19021382</t>
  </si>
  <si>
    <t>19021386</t>
  </si>
  <si>
    <t>19020066</t>
  </si>
  <si>
    <t>19021391</t>
  </si>
  <si>
    <t>19021392</t>
  </si>
  <si>
    <t>19021395</t>
  </si>
  <si>
    <t>19021396</t>
  </si>
  <si>
    <t>19021215</t>
  </si>
  <si>
    <t>19021212</t>
  </si>
  <si>
    <t>19021214</t>
  </si>
  <si>
    <t>19020093</t>
  </si>
  <si>
    <t>19021222</t>
  </si>
  <si>
    <t>19021231</t>
  </si>
  <si>
    <t>19021233</t>
  </si>
  <si>
    <t>19021244</t>
  </si>
  <si>
    <t>19021248</t>
  </si>
  <si>
    <t>19021236</t>
  </si>
  <si>
    <t>19021256</t>
  </si>
  <si>
    <t>19021267</t>
  </si>
  <si>
    <t>19021269</t>
  </si>
  <si>
    <t>19021275</t>
  </si>
  <si>
    <t>19021271</t>
  </si>
  <si>
    <t>19021286</t>
  </si>
  <si>
    <t>19021283</t>
  </si>
  <si>
    <t>19021288</t>
  </si>
  <si>
    <t>19021306</t>
  </si>
  <si>
    <t>19021305</t>
  </si>
  <si>
    <t>19021308</t>
  </si>
  <si>
    <t>19021315</t>
  </si>
  <si>
    <t>19021319</t>
  </si>
  <si>
    <t>19021318</t>
  </si>
  <si>
    <t>19021320</t>
  </si>
  <si>
    <t>19021322</t>
  </si>
  <si>
    <t>19021324</t>
  </si>
  <si>
    <t>19021326</t>
  </si>
  <si>
    <t>19021328</t>
  </si>
  <si>
    <t>19020063</t>
  </si>
  <si>
    <t>19021335</t>
  </si>
  <si>
    <t>19021347</t>
  </si>
  <si>
    <t>19021354</t>
  </si>
  <si>
    <t>19021353</t>
  </si>
  <si>
    <t>19021362</t>
  </si>
  <si>
    <t>19021364</t>
  </si>
  <si>
    <t>19021373</t>
  </si>
  <si>
    <t>19021372</t>
  </si>
  <si>
    <t>19021374</t>
  </si>
  <si>
    <t>19021377</t>
  </si>
  <si>
    <t>19021381</t>
  </si>
  <si>
    <t>19020128</t>
  </si>
  <si>
    <t>19021384</t>
  </si>
  <si>
    <t>19021205</t>
  </si>
  <si>
    <t>19021208</t>
  </si>
  <si>
    <t>19021223</t>
  </si>
  <si>
    <t>19021228</t>
  </si>
  <si>
    <t>19021253</t>
  </si>
  <si>
    <t>19021249</t>
  </si>
  <si>
    <t>19021237</t>
  </si>
  <si>
    <t>19020126</t>
  </si>
  <si>
    <t>19021239</t>
  </si>
  <si>
    <t>19021265</t>
  </si>
  <si>
    <t>19021278</t>
  </si>
  <si>
    <t>19020099</t>
  </si>
  <si>
    <t>19021291</t>
  </si>
  <si>
    <t>19021302</t>
  </si>
  <si>
    <t>19020102</t>
  </si>
  <si>
    <t>19021303</t>
  </si>
  <si>
    <t>19021293</t>
  </si>
  <si>
    <t>19020101</t>
  </si>
  <si>
    <t>19021292</t>
  </si>
  <si>
    <t>19021296</t>
  </si>
  <si>
    <t>19021310</t>
  </si>
  <si>
    <t>19021312</t>
  </si>
  <si>
    <t>19020108</t>
  </si>
  <si>
    <t>19021325</t>
  </si>
  <si>
    <t>19020112</t>
  </si>
  <si>
    <t>19021330</t>
  </si>
  <si>
    <t>19021334</t>
  </si>
  <si>
    <t>19021342</t>
  </si>
  <si>
    <t>19021344</t>
  </si>
  <si>
    <t>19021356</t>
  </si>
  <si>
    <t>19021357</t>
  </si>
  <si>
    <t>19021368</t>
  </si>
  <si>
    <t>19021369</t>
  </si>
  <si>
    <t>19021371</t>
  </si>
  <si>
    <t>19021376</t>
  </si>
  <si>
    <t>19021379</t>
  </si>
  <si>
    <t>19020201</t>
  </si>
  <si>
    <t>19020211</t>
  </si>
  <si>
    <t>19020075</t>
  </si>
  <si>
    <t>19020206</t>
  </si>
  <si>
    <t>19020216</t>
  </si>
  <si>
    <t>19020221</t>
  </si>
  <si>
    <t>19020226</t>
  </si>
  <si>
    <t>19020231</t>
  </si>
  <si>
    <t>19020261</t>
  </si>
  <si>
    <t>19020153</t>
  </si>
  <si>
    <t>19020276</t>
  </si>
  <si>
    <t>19020281</t>
  </si>
  <si>
    <t>19020291</t>
  </si>
  <si>
    <t>19020286</t>
  </si>
  <si>
    <t>19020296</t>
  </si>
  <si>
    <t>19020301</t>
  </si>
  <si>
    <t>19020326</t>
  </si>
  <si>
    <t>19020321</t>
  </si>
  <si>
    <t>19020331</t>
  </si>
  <si>
    <t>19020341</t>
  </si>
  <si>
    <t>19020346</t>
  </si>
  <si>
    <t>19020080</t>
  </si>
  <si>
    <t>19020356</t>
  </si>
  <si>
    <t>19020166</t>
  </si>
  <si>
    <t>19020361</t>
  </si>
  <si>
    <t>19020371</t>
  </si>
  <si>
    <t>19020376</t>
  </si>
  <si>
    <t>19020380</t>
  </si>
  <si>
    <t>19020381</t>
  </si>
  <si>
    <t>19020386</t>
  </si>
  <si>
    <t>19020017</t>
  </si>
  <si>
    <t>19020391</t>
  </si>
  <si>
    <t>19020396</t>
  </si>
  <si>
    <t>19020406</t>
  </si>
  <si>
    <t>19020401</t>
  </si>
  <si>
    <t>19020411</t>
  </si>
  <si>
    <t>19020416</t>
  </si>
  <si>
    <t>19020421</t>
  </si>
  <si>
    <t>19020022</t>
  </si>
  <si>
    <t>19020085</t>
  </si>
  <si>
    <t>19020441</t>
  </si>
  <si>
    <t>19020171</t>
  </si>
  <si>
    <t>19020451</t>
  </si>
  <si>
    <t>19020456</t>
  </si>
  <si>
    <t>19020471</t>
  </si>
  <si>
    <t>19020466</t>
  </si>
  <si>
    <t>19020476</t>
  </si>
  <si>
    <t>19020481</t>
  </si>
  <si>
    <t>19020222</t>
  </si>
  <si>
    <t>19020267</t>
  </si>
  <si>
    <t>19020252</t>
  </si>
  <si>
    <t>19020257</t>
  </si>
  <si>
    <t>19020272</t>
  </si>
  <si>
    <t>19020282</t>
  </si>
  <si>
    <t>19020155</t>
  </si>
  <si>
    <t>19020297</t>
  </si>
  <si>
    <t>19020312</t>
  </si>
  <si>
    <t>19020317</t>
  </si>
  <si>
    <t>19020332</t>
  </si>
  <si>
    <t>19020342</t>
  </si>
  <si>
    <t>19020172</t>
  </si>
  <si>
    <t>19020347</t>
  </si>
  <si>
    <t>19020352</t>
  </si>
  <si>
    <t>19020362</t>
  </si>
  <si>
    <t>19020081</t>
  </si>
  <si>
    <t>19020377</t>
  </si>
  <si>
    <t>19020382</t>
  </si>
  <si>
    <t>19020387</t>
  </si>
  <si>
    <t>19020167</t>
  </si>
  <si>
    <t>19020397</t>
  </si>
  <si>
    <t>19020407</t>
  </si>
  <si>
    <t>19020402</t>
  </si>
  <si>
    <t>19020412</t>
  </si>
  <si>
    <t>19020442</t>
  </si>
  <si>
    <t>19020177</t>
  </si>
  <si>
    <t>19020457</t>
  </si>
  <si>
    <t>19020472</t>
  </si>
  <si>
    <t>19020482</t>
  </si>
  <si>
    <t>19020162</t>
  </si>
  <si>
    <t>19020032</t>
  </si>
  <si>
    <t>19020215</t>
  </si>
  <si>
    <t>19020001</t>
  </si>
  <si>
    <t>19020002</t>
  </si>
  <si>
    <t>19020230</t>
  </si>
  <si>
    <t>19020232</t>
  </si>
  <si>
    <t>19020236</t>
  </si>
  <si>
    <t>19020038</t>
  </si>
  <si>
    <t>19020041</t>
  </si>
  <si>
    <t>19020040</t>
  </si>
  <si>
    <t>19020265</t>
  </si>
  <si>
    <t>19020039</t>
  </si>
  <si>
    <t>19020247</t>
  </si>
  <si>
    <t>19020005</t>
  </si>
  <si>
    <t>19020004</t>
  </si>
  <si>
    <t>19020006</t>
  </si>
  <si>
    <t>19020007</t>
  </si>
  <si>
    <t>19020076</t>
  </si>
  <si>
    <t>19020042</t>
  </si>
  <si>
    <t>19020289</t>
  </si>
  <si>
    <t>19020010</t>
  </si>
  <si>
    <t>19020011</t>
  </si>
  <si>
    <t>19020013</t>
  </si>
  <si>
    <t>19020048</t>
  </si>
  <si>
    <t>19020078</t>
  </si>
  <si>
    <t>19020344</t>
  </si>
  <si>
    <t>19020015</t>
  </si>
  <si>
    <t>19020050</t>
  </si>
  <si>
    <t>19020385</t>
  </si>
  <si>
    <t>19020052</t>
  </si>
  <si>
    <t>19020020</t>
  </si>
  <si>
    <t>19020405</t>
  </si>
  <si>
    <t>19020400</t>
  </si>
  <si>
    <t>19020019</t>
  </si>
  <si>
    <t>19020021</t>
  </si>
  <si>
    <t>19020427</t>
  </si>
  <si>
    <t>19020434</t>
  </si>
  <si>
    <t>19020436</t>
  </si>
  <si>
    <t>19020452</t>
  </si>
  <si>
    <t>19020461</t>
  </si>
  <si>
    <t>19020024</t>
  </si>
  <si>
    <t>19020054</t>
  </si>
  <si>
    <t>19020025</t>
  </si>
  <si>
    <t>19020477</t>
  </si>
  <si>
    <t>19020055</t>
  </si>
  <si>
    <t>19020486</t>
  </si>
  <si>
    <t>19020056</t>
  </si>
  <si>
    <t>19020489</t>
  </si>
  <si>
    <t>19020203</t>
  </si>
  <si>
    <t>19020218</t>
  </si>
  <si>
    <t>19020233</t>
  </si>
  <si>
    <t>19020238</t>
  </si>
  <si>
    <t>19020263</t>
  </si>
  <si>
    <t>19020253</t>
  </si>
  <si>
    <t>19020243</t>
  </si>
  <si>
    <t>19020163</t>
  </si>
  <si>
    <t>19020124</t>
  </si>
  <si>
    <t>19020258</t>
  </si>
  <si>
    <t>19020273</t>
  </si>
  <si>
    <t>19020278</t>
  </si>
  <si>
    <t>19020283</t>
  </si>
  <si>
    <t>19020288</t>
  </si>
  <si>
    <t>19020293</t>
  </si>
  <si>
    <t>19020298</t>
  </si>
  <si>
    <t>19020303</t>
  </si>
  <si>
    <t>19020046</t>
  </si>
  <si>
    <t>19020328</t>
  </si>
  <si>
    <t>19020318</t>
  </si>
  <si>
    <t>19020338</t>
  </si>
  <si>
    <t>19020353</t>
  </si>
  <si>
    <t>19020358</t>
  </si>
  <si>
    <t>19020373</t>
  </si>
  <si>
    <t>19020378</t>
  </si>
  <si>
    <t>19020051</t>
  </si>
  <si>
    <t>19020082</t>
  </si>
  <si>
    <t>19020388</t>
  </si>
  <si>
    <t>19020393</t>
  </si>
  <si>
    <t>19020403</t>
  </si>
  <si>
    <t>19020418</t>
  </si>
  <si>
    <t>19020426</t>
  </si>
  <si>
    <t>19020433</t>
  </si>
  <si>
    <t>19020438</t>
  </si>
  <si>
    <t>19020443</t>
  </si>
  <si>
    <t>19020458</t>
  </si>
  <si>
    <t>19020087</t>
  </si>
  <si>
    <t>19020173</t>
  </si>
  <si>
    <t>19020483</t>
  </si>
  <si>
    <t>19020204</t>
  </si>
  <si>
    <t>19020214</t>
  </si>
  <si>
    <t>19020209</t>
  </si>
  <si>
    <t>19020219</t>
  </si>
  <si>
    <t>19020224</t>
  </si>
  <si>
    <t>19020229</t>
  </si>
  <si>
    <t>19020234</t>
  </si>
  <si>
    <t>19020239</t>
  </si>
  <si>
    <t>19020151</t>
  </si>
  <si>
    <t>19020269</t>
  </si>
  <si>
    <t>19020249</t>
  </si>
  <si>
    <t>19020254</t>
  </si>
  <si>
    <t>19020274</t>
  </si>
  <si>
    <t>19020279</t>
  </si>
  <si>
    <t>19020284</t>
  </si>
  <si>
    <t>19020304</t>
  </si>
  <si>
    <t>19020324</t>
  </si>
  <si>
    <t>19020319</t>
  </si>
  <si>
    <t>19020047</t>
  </si>
  <si>
    <t>19020329</t>
  </si>
  <si>
    <t>19020334</t>
  </si>
  <si>
    <t>19020354</t>
  </si>
  <si>
    <t>19020349</t>
  </si>
  <si>
    <t>19020364</t>
  </si>
  <si>
    <t>19020369</t>
  </si>
  <si>
    <t>19020374</t>
  </si>
  <si>
    <t>19020379</t>
  </si>
  <si>
    <t>19020384</t>
  </si>
  <si>
    <t>19020394</t>
  </si>
  <si>
    <t>19020404</t>
  </si>
  <si>
    <t>19020399</t>
  </si>
  <si>
    <t>19020409</t>
  </si>
  <si>
    <t>19020419</t>
  </si>
  <si>
    <t>19020424</t>
  </si>
  <si>
    <t>19020429</t>
  </si>
  <si>
    <t>19020439</t>
  </si>
  <si>
    <t>19020454</t>
  </si>
  <si>
    <t>19020169</t>
  </si>
  <si>
    <t>19020459</t>
  </si>
  <si>
    <t>19020464</t>
  </si>
  <si>
    <t>19020469</t>
  </si>
  <si>
    <t>19020474</t>
  </si>
  <si>
    <t>19020205</t>
  </si>
  <si>
    <t>19020210</t>
  </si>
  <si>
    <t>19020225</t>
  </si>
  <si>
    <t>19020240</t>
  </si>
  <si>
    <t>19020250</t>
  </si>
  <si>
    <t>19020255</t>
  </si>
  <si>
    <t>19020152</t>
  </si>
  <si>
    <t>19020260</t>
  </si>
  <si>
    <t>19020270</t>
  </si>
  <si>
    <t>19020275</t>
  </si>
  <si>
    <t>19020043</t>
  </si>
  <si>
    <t>19020290</t>
  </si>
  <si>
    <t>19020285</t>
  </si>
  <si>
    <t>19020295</t>
  </si>
  <si>
    <t>19020300</t>
  </si>
  <si>
    <t>19020305</t>
  </si>
  <si>
    <t>19020310</t>
  </si>
  <si>
    <t>19020320</t>
  </si>
  <si>
    <t>19020325</t>
  </si>
  <si>
    <t>19020345</t>
  </si>
  <si>
    <t>19020355</t>
  </si>
  <si>
    <t>19020350</t>
  </si>
  <si>
    <t>19020016</t>
  </si>
  <si>
    <t>19020370</t>
  </si>
  <si>
    <t>19020375</t>
  </si>
  <si>
    <t>19020425</t>
  </si>
  <si>
    <t>19020420</t>
  </si>
  <si>
    <t>19020435</t>
  </si>
  <si>
    <t>19020445</t>
  </si>
  <si>
    <t>19020053</t>
  </si>
  <si>
    <t>19020440</t>
  </si>
  <si>
    <t>19020460</t>
  </si>
  <si>
    <t>19020465</t>
  </si>
  <si>
    <t>19020470</t>
  </si>
  <si>
    <t>19020475</t>
  </si>
  <si>
    <t>19020026</t>
  </si>
  <si>
    <t>19020074</t>
  </si>
  <si>
    <t>19020123</t>
  </si>
  <si>
    <t>19020208</t>
  </si>
  <si>
    <t>19020223</t>
  </si>
  <si>
    <t>19020057</t>
  </si>
  <si>
    <t>19020268</t>
  </si>
  <si>
    <t>19020245</t>
  </si>
  <si>
    <t>19020246</t>
  </si>
  <si>
    <t>19020241</t>
  </si>
  <si>
    <t>19020071</t>
  </si>
  <si>
    <t>19020248</t>
  </si>
  <si>
    <t>19020256</t>
  </si>
  <si>
    <t>19020271</t>
  </si>
  <si>
    <t>19020070</t>
  </si>
  <si>
    <t>19020077</t>
  </si>
  <si>
    <t>19020294</t>
  </si>
  <si>
    <t>19020306</t>
  </si>
  <si>
    <t>19020308</t>
  </si>
  <si>
    <t>19020314</t>
  </si>
  <si>
    <t>19020323</t>
  </si>
  <si>
    <t>19020315</t>
  </si>
  <si>
    <t>19020316</t>
  </si>
  <si>
    <t>19020330</t>
  </si>
  <si>
    <t>19020337</t>
  </si>
  <si>
    <t>19020049</t>
  </si>
  <si>
    <t>19020348</t>
  </si>
  <si>
    <t>19020351</t>
  </si>
  <si>
    <t>19020079</t>
  </si>
  <si>
    <t>19020357</t>
  </si>
  <si>
    <t>19020367</t>
  </si>
  <si>
    <t>19020372</t>
  </si>
  <si>
    <t>19020390</t>
  </si>
  <si>
    <t>19020392</t>
  </si>
  <si>
    <t>19020410</t>
  </si>
  <si>
    <t>19020415</t>
  </si>
  <si>
    <t>19020413</t>
  </si>
  <si>
    <t>19020422</t>
  </si>
  <si>
    <t>19020174</t>
  </si>
  <si>
    <t>19020423</t>
  </si>
  <si>
    <t>19020428</t>
  </si>
  <si>
    <t>19020084</t>
  </si>
  <si>
    <t>19020430</t>
  </si>
  <si>
    <t>19020431</t>
  </si>
  <si>
    <t>19020446</t>
  </si>
  <si>
    <t>19020448</t>
  </si>
  <si>
    <t>19020455</t>
  </si>
  <si>
    <t>19020453</t>
  </si>
  <si>
    <t>19020463</t>
  </si>
  <si>
    <t>19020478</t>
  </si>
  <si>
    <t>19020488</t>
  </si>
  <si>
    <t>19020487</t>
  </si>
  <si>
    <t>19020202</t>
  </si>
  <si>
    <t>19020031</t>
  </si>
  <si>
    <t>19020212</t>
  </si>
  <si>
    <t>19020217</t>
  </si>
  <si>
    <t>19020227</t>
  </si>
  <si>
    <t>19020228</t>
  </si>
  <si>
    <t>19020235</t>
  </si>
  <si>
    <t>19020237</t>
  </si>
  <si>
    <t>19020264</t>
  </si>
  <si>
    <t>19020244</t>
  </si>
  <si>
    <t>19020242</t>
  </si>
  <si>
    <t>19020251</t>
  </si>
  <si>
    <t>19020259</t>
  </si>
  <si>
    <t>19020266</t>
  </si>
  <si>
    <t>19020277</t>
  </si>
  <si>
    <t>19020287</t>
  </si>
  <si>
    <t>19020292</t>
  </si>
  <si>
    <t>19020299</t>
  </si>
  <si>
    <t>19020302</t>
  </si>
  <si>
    <t>19020307</t>
  </si>
  <si>
    <t>19020309</t>
  </si>
  <si>
    <t>19020313</t>
  </si>
  <si>
    <t>19020322</t>
  </si>
  <si>
    <t>19020327</t>
  </si>
  <si>
    <t>19020333</t>
  </si>
  <si>
    <t>19020335</t>
  </si>
  <si>
    <t>19020336</t>
  </si>
  <si>
    <t>19020340</t>
  </si>
  <si>
    <t>19020339</t>
  </si>
  <si>
    <t>19020343</t>
  </si>
  <si>
    <t>19020363</t>
  </si>
  <si>
    <t>19020360</t>
  </si>
  <si>
    <t>19020365</t>
  </si>
  <si>
    <t>19020368</t>
  </si>
  <si>
    <t>19020072</t>
  </si>
  <si>
    <t>19020366</t>
  </si>
  <si>
    <t>19020383</t>
  </si>
  <si>
    <t>19020389</t>
  </si>
  <si>
    <t>19020083</t>
  </si>
  <si>
    <t>19020408</t>
  </si>
  <si>
    <t>19020398</t>
  </si>
  <si>
    <t>19020175</t>
  </si>
  <si>
    <t>19020414</t>
  </si>
  <si>
    <t>19020417</t>
  </si>
  <si>
    <t>19020432</t>
  </si>
  <si>
    <t>19020437</t>
  </si>
  <si>
    <t>19020444</t>
  </si>
  <si>
    <t>19020450</t>
  </si>
  <si>
    <t>19020449</t>
  </si>
  <si>
    <t>19020462</t>
  </si>
  <si>
    <t>19020468</t>
  </si>
  <si>
    <t>19020467</t>
  </si>
  <si>
    <t>19020473</t>
  </si>
  <si>
    <t>19020170</t>
  </si>
  <si>
    <t>19020479</t>
  </si>
  <si>
    <t>19020480</t>
  </si>
  <si>
    <t>19020484</t>
  </si>
  <si>
    <t>19020485</t>
  </si>
  <si>
    <t>19020490</t>
  </si>
  <si>
    <t>20020277</t>
  </si>
  <si>
    <t>20020278</t>
  </si>
  <si>
    <t>20021282</t>
  </si>
  <si>
    <t>20020279</t>
  </si>
  <si>
    <t>20020128</t>
  </si>
  <si>
    <t>20020280</t>
  </si>
  <si>
    <t>20021286</t>
  </si>
  <si>
    <t>20020281</t>
  </si>
  <si>
    <t>20020074</t>
  </si>
  <si>
    <t>20021295</t>
  </si>
  <si>
    <t>20020131</t>
  </si>
  <si>
    <t>20020282</t>
  </si>
  <si>
    <t>20020283</t>
  </si>
  <si>
    <t>20020284</t>
  </si>
  <si>
    <t>20020285</t>
  </si>
  <si>
    <t>20020286</t>
  </si>
  <si>
    <t>20020287</t>
  </si>
  <si>
    <t>20020274</t>
  </si>
  <si>
    <t>20020289</t>
  </si>
  <si>
    <t>20021328</t>
  </si>
  <si>
    <t>20020290</t>
  </si>
  <si>
    <t>20020291</t>
  </si>
  <si>
    <t>20020132</t>
  </si>
  <si>
    <t>20020292</t>
  </si>
  <si>
    <t>20020134</t>
  </si>
  <si>
    <t>20020293</t>
  </si>
  <si>
    <t>20020136</t>
  </si>
  <si>
    <t>20020015</t>
  </si>
  <si>
    <t>20020294</t>
  </si>
  <si>
    <t>20020295</t>
  </si>
  <si>
    <t>20020139</t>
  </si>
  <si>
    <t>20020296</t>
  </si>
  <si>
    <t>20020141</t>
  </si>
  <si>
    <t>20020142</t>
  </si>
  <si>
    <t>20020145</t>
  </si>
  <si>
    <t>20020236</t>
  </si>
  <si>
    <t>20020299</t>
  </si>
  <si>
    <t>20020301</t>
  </si>
  <si>
    <t>20020302</t>
  </si>
  <si>
    <t>20020147</t>
  </si>
  <si>
    <t>20020303</t>
  </si>
  <si>
    <t>20020304</t>
  </si>
  <si>
    <t>20020305</t>
  </si>
  <si>
    <t>20020306</t>
  </si>
  <si>
    <t>20020307</t>
  </si>
  <si>
    <t>20020308</t>
  </si>
  <si>
    <t>20020152</t>
  </si>
  <si>
    <t>20020309</t>
  </si>
  <si>
    <t>20020310</t>
  </si>
  <si>
    <t>20020029</t>
  </si>
  <si>
    <t>20020312</t>
  </si>
  <si>
    <t>20020313</t>
  </si>
  <si>
    <t>20021454</t>
  </si>
  <si>
    <t>20020238</t>
  </si>
  <si>
    <t>20021608</t>
  </si>
  <si>
    <t>20020269</t>
  </si>
  <si>
    <t>20020314</t>
  </si>
  <si>
    <t>20021284</t>
  </si>
  <si>
    <t>20020127</t>
  </si>
  <si>
    <t>20021287</t>
  </si>
  <si>
    <t>20021292</t>
  </si>
  <si>
    <t>20020129</t>
  </si>
  <si>
    <t>20020130</t>
  </si>
  <si>
    <t>20021304</t>
  </si>
  <si>
    <t>20021313</t>
  </si>
  <si>
    <t>20020076</t>
  </si>
  <si>
    <t>20021319</t>
  </si>
  <si>
    <t>20021320</t>
  </si>
  <si>
    <t>20021324</t>
  </si>
  <si>
    <t>20021327</t>
  </si>
  <si>
    <t>20021329</t>
  </si>
  <si>
    <t>20021332</t>
  </si>
  <si>
    <t>20020222</t>
  </si>
  <si>
    <t>20020133</t>
  </si>
  <si>
    <t>20020135</t>
  </si>
  <si>
    <t>20021356</t>
  </si>
  <si>
    <t>20020137</t>
  </si>
  <si>
    <t>20021358</t>
  </si>
  <si>
    <t>20021363</t>
  </si>
  <si>
    <t>20020078</t>
  </si>
  <si>
    <t>20020016</t>
  </si>
  <si>
    <t>20020185</t>
  </si>
  <si>
    <t>20020079</t>
  </si>
  <si>
    <t>20020021</t>
  </si>
  <si>
    <t>20020144</t>
  </si>
  <si>
    <t>20021386</t>
  </si>
  <si>
    <t>20020080</t>
  </si>
  <si>
    <t>20021400</t>
  </si>
  <si>
    <t>20020148</t>
  </si>
  <si>
    <t>20020150</t>
  </si>
  <si>
    <t>20020151</t>
  </si>
  <si>
    <t>20021415</t>
  </si>
  <si>
    <t>20021417</t>
  </si>
  <si>
    <t>20021422</t>
  </si>
  <si>
    <t>20020082</t>
  </si>
  <si>
    <t>20021428</t>
  </si>
  <si>
    <t>20021429</t>
  </si>
  <si>
    <t>20020155</t>
  </si>
  <si>
    <t>20020156</t>
  </si>
  <si>
    <t>20021440</t>
  </si>
  <si>
    <t>20020157</t>
  </si>
  <si>
    <t>20020083</t>
  </si>
  <si>
    <t>20021459</t>
  </si>
  <si>
    <t>20021462</t>
  </si>
  <si>
    <t>20021469</t>
  </si>
  <si>
    <t>20021476</t>
  </si>
  <si>
    <t>20020160</t>
  </si>
  <si>
    <t>20021477</t>
  </si>
  <si>
    <t>20021479</t>
  </si>
  <si>
    <t>20021299</t>
  </si>
  <si>
    <t>20020075</t>
  </si>
  <si>
    <t>20021302</t>
  </si>
  <si>
    <t>20021305</t>
  </si>
  <si>
    <t>20021307</t>
  </si>
  <si>
    <t>20021315</t>
  </si>
  <si>
    <t>20021318</t>
  </si>
  <si>
    <t>20020356</t>
  </si>
  <si>
    <t>20021321</t>
  </si>
  <si>
    <t>20021322</t>
  </si>
  <si>
    <t>20021330</t>
  </si>
  <si>
    <t>20021333</t>
  </si>
  <si>
    <t>20021337</t>
  </si>
  <si>
    <t>20020077</t>
  </si>
  <si>
    <t>20021347</t>
  </si>
  <si>
    <t>20021351</t>
  </si>
  <si>
    <t>20021357</t>
  </si>
  <si>
    <t>20020014</t>
  </si>
  <si>
    <t>20020138</t>
  </si>
  <si>
    <t>20021366</t>
  </si>
  <si>
    <t>20021367</t>
  </si>
  <si>
    <t>20020140</t>
  </si>
  <si>
    <t>20021374</t>
  </si>
  <si>
    <t>20021391</t>
  </si>
  <si>
    <t>20020146</t>
  </si>
  <si>
    <t>20020081</t>
  </si>
  <si>
    <t>20021396</t>
  </si>
  <si>
    <t>20020223</t>
  </si>
  <si>
    <t>20020149</t>
  </si>
  <si>
    <t>20021407</t>
  </si>
  <si>
    <t>20021410</t>
  </si>
  <si>
    <t>20020224</t>
  </si>
  <si>
    <t>20021416</t>
  </si>
  <si>
    <t>20021418</t>
  </si>
  <si>
    <t>20021420</t>
  </si>
  <si>
    <t>20021423</t>
  </si>
  <si>
    <t>20021425</t>
  </si>
  <si>
    <t>20020153</t>
  </si>
  <si>
    <t>20021434</t>
  </si>
  <si>
    <t>20020154</t>
  </si>
  <si>
    <t>20021435</t>
  </si>
  <si>
    <t>20021441</t>
  </si>
  <si>
    <t>20021442</t>
  </si>
  <si>
    <t>20021449</t>
  </si>
  <si>
    <t>20020237</t>
  </si>
  <si>
    <t>20020225</t>
  </si>
  <si>
    <t>20021457</t>
  </si>
  <si>
    <t>20021461</t>
  </si>
  <si>
    <t>20021463</t>
  </si>
  <si>
    <t>20020158</t>
  </si>
  <si>
    <t>20020159</t>
  </si>
  <si>
    <t>20021471</t>
  </si>
  <si>
    <t>20021472</t>
  </si>
  <si>
    <t>20020358</t>
  </si>
  <si>
    <t>20020334</t>
  </si>
  <si>
    <t>20020189</t>
  </si>
  <si>
    <t>20020003</t>
  </si>
  <si>
    <t>20020368</t>
  </si>
  <si>
    <t>20020004</t>
  </si>
  <si>
    <t>20020038</t>
  </si>
  <si>
    <t>20020005</t>
  </si>
  <si>
    <t>20020378</t>
  </si>
  <si>
    <t>20020380</t>
  </si>
  <si>
    <t>20020041</t>
  </si>
  <si>
    <t>20020042</t>
  </si>
  <si>
    <t>20020006</t>
  </si>
  <si>
    <t>20020099</t>
  </si>
  <si>
    <t>20020388</t>
  </si>
  <si>
    <t>20020044</t>
  </si>
  <si>
    <t>20020047</t>
  </si>
  <si>
    <t>20020392</t>
  </si>
  <si>
    <t>20020010</t>
  </si>
  <si>
    <t>20020012</t>
  </si>
  <si>
    <t>20020102</t>
  </si>
  <si>
    <t>20020398</t>
  </si>
  <si>
    <t>20020400</t>
  </si>
  <si>
    <t>20020195</t>
  </si>
  <si>
    <t>20020104</t>
  </si>
  <si>
    <t>20020052</t>
  </si>
  <si>
    <t>20020410</t>
  </si>
  <si>
    <t>20020053</t>
  </si>
  <si>
    <t>20020412</t>
  </si>
  <si>
    <t>20020105</t>
  </si>
  <si>
    <t>20020107</t>
  </si>
  <si>
    <t>20020017</t>
  </si>
  <si>
    <t>20020108</t>
  </si>
  <si>
    <t>20020428</t>
  </si>
  <si>
    <t>20020111</t>
  </si>
  <si>
    <t>20020200</t>
  </si>
  <si>
    <t>20020020</t>
  </si>
  <si>
    <t>20020338</t>
  </si>
  <si>
    <t>20020201</t>
  </si>
  <si>
    <t>20020432</t>
  </si>
  <si>
    <t>20020438</t>
  </si>
  <si>
    <t>20020440</t>
  </si>
  <si>
    <t>20020060</t>
  </si>
  <si>
    <t>20020448</t>
  </si>
  <si>
    <t>20020449</t>
  </si>
  <si>
    <t>20020450</t>
  </si>
  <si>
    <t>20020205</t>
  </si>
  <si>
    <t>20020209</t>
  </si>
  <si>
    <t>20020062</t>
  </si>
  <si>
    <t>20020066</t>
  </si>
  <si>
    <t>20020460</t>
  </si>
  <si>
    <t>20020027</t>
  </si>
  <si>
    <t>20020339</t>
  </si>
  <si>
    <t>20020117</t>
  </si>
  <si>
    <t>20020468</t>
  </si>
  <si>
    <t>20020214</t>
  </si>
  <si>
    <t>20020472</t>
  </si>
  <si>
    <t>20020480</t>
  </si>
  <si>
    <t>20020341</t>
  </si>
  <si>
    <t>20020119</t>
  </si>
  <si>
    <t>20020034</t>
  </si>
  <si>
    <t>20020488</t>
  </si>
  <si>
    <t>20020492</t>
  </si>
  <si>
    <t>20020121</t>
  </si>
  <si>
    <t>20020221</t>
  </si>
  <si>
    <t>20020342</t>
  </si>
  <si>
    <t>20020502</t>
  </si>
  <si>
    <t>20020072</t>
  </si>
  <si>
    <t>20020508</t>
  </si>
  <si>
    <t>20020186</t>
  </si>
  <si>
    <t>20020254</t>
  </si>
  <si>
    <t>20020327</t>
  </si>
  <si>
    <t>20020187</t>
  </si>
  <si>
    <t>20020188</t>
  </si>
  <si>
    <t>20020362</t>
  </si>
  <si>
    <t>20020097</t>
  </si>
  <si>
    <t>20020366</t>
  </si>
  <si>
    <t>20020190</t>
  </si>
  <si>
    <t>20020374</t>
  </si>
  <si>
    <t>20020255</t>
  </si>
  <si>
    <t>20020376</t>
  </si>
  <si>
    <t>20020191</t>
  </si>
  <si>
    <t>20020382</t>
  </si>
  <si>
    <t>20020384</t>
  </si>
  <si>
    <t>20020390</t>
  </si>
  <si>
    <t>20020045</t>
  </si>
  <si>
    <t>20020354</t>
  </si>
  <si>
    <t>20020394</t>
  </si>
  <si>
    <t>20020396</t>
  </si>
  <si>
    <t>20020258</t>
  </si>
  <si>
    <t>20020101</t>
  </si>
  <si>
    <t>20020402</t>
  </si>
  <si>
    <t>20020103</t>
  </si>
  <si>
    <t>20020404</t>
  </si>
  <si>
    <t>20020196</t>
  </si>
  <si>
    <t>20020414</t>
  </si>
  <si>
    <t>20020416</t>
  </si>
  <si>
    <t>20020418</t>
  </si>
  <si>
    <t>20020420</t>
  </si>
  <si>
    <t>20020424</t>
  </si>
  <si>
    <t>20020055</t>
  </si>
  <si>
    <t>20020426</t>
  </si>
  <si>
    <t>20020436</t>
  </si>
  <si>
    <t>20020442</t>
  </si>
  <si>
    <t>20020444</t>
  </si>
  <si>
    <t>20020261</t>
  </si>
  <si>
    <t>20020446</t>
  </si>
  <si>
    <t>20020204</t>
  </si>
  <si>
    <t>20020206</t>
  </si>
  <si>
    <t>20020452</t>
  </si>
  <si>
    <t>20020207</t>
  </si>
  <si>
    <t>20020454</t>
  </si>
  <si>
    <t>20020456</t>
  </si>
  <si>
    <t>20020458</t>
  </si>
  <si>
    <t>20020210</t>
  </si>
  <si>
    <t>20020462</t>
  </si>
  <si>
    <t>20020464</t>
  </si>
  <si>
    <t>20020212</t>
  </si>
  <si>
    <t>20020470</t>
  </si>
  <si>
    <t>20020213</t>
  </si>
  <si>
    <t>20020264</t>
  </si>
  <si>
    <t>20020216</t>
  </si>
  <si>
    <t>20020032</t>
  </si>
  <si>
    <t>20020474</t>
  </si>
  <si>
    <t>20020476</t>
  </si>
  <si>
    <t>20020265</t>
  </si>
  <si>
    <t>20020217</t>
  </si>
  <si>
    <t>20020218</t>
  </si>
  <si>
    <t>20020266</t>
  </si>
  <si>
    <t>20020482</t>
  </si>
  <si>
    <t>20020484</t>
  </si>
  <si>
    <t>20020490</t>
  </si>
  <si>
    <t>20020184</t>
  </si>
  <si>
    <t>20020494</t>
  </si>
  <si>
    <t>20020120</t>
  </si>
  <si>
    <t>20020498</t>
  </si>
  <si>
    <t>20020270</t>
  </si>
  <si>
    <t>20020504</t>
  </si>
  <si>
    <t>20020506</t>
  </si>
  <si>
    <t>20020357</t>
  </si>
  <si>
    <t>20020359</t>
  </si>
  <si>
    <t>20020096</t>
  </si>
  <si>
    <t>20020360</t>
  </si>
  <si>
    <t>20020363</t>
  </si>
  <si>
    <t>20020367</t>
  </si>
  <si>
    <t>20020371</t>
  </si>
  <si>
    <t>20020373</t>
  </si>
  <si>
    <t>20020375</t>
  </si>
  <si>
    <t>20020377</t>
  </si>
  <si>
    <t>20020379</t>
  </si>
  <si>
    <t>20020381</t>
  </si>
  <si>
    <t>20020192</t>
  </si>
  <si>
    <t>20020385</t>
  </si>
  <si>
    <t>20020193</t>
  </si>
  <si>
    <t>20020387</t>
  </si>
  <si>
    <t>20020389</t>
  </si>
  <si>
    <t>20020391</t>
  </si>
  <si>
    <t>20020194</t>
  </si>
  <si>
    <t>20020393</t>
  </si>
  <si>
    <t>20020397</t>
  </si>
  <si>
    <t>20020403</t>
  </si>
  <si>
    <t>20020405</t>
  </si>
  <si>
    <t>20020407</t>
  </si>
  <si>
    <t>20020409</t>
  </si>
  <si>
    <t>20020413</t>
  </si>
  <si>
    <t>20020415</t>
  </si>
  <si>
    <t>20020417</t>
  </si>
  <si>
    <t>20020197</t>
  </si>
  <si>
    <t>20020421</t>
  </si>
  <si>
    <t>20020423</t>
  </si>
  <si>
    <t>20020425</t>
  </si>
  <si>
    <t>20020110</t>
  </si>
  <si>
    <t>20020427</t>
  </si>
  <si>
    <t>20020430</t>
  </si>
  <si>
    <t>20020431</t>
  </si>
  <si>
    <t>20020433</t>
  </si>
  <si>
    <t>20020202</t>
  </si>
  <si>
    <t>20020435</t>
  </si>
  <si>
    <t>20020114</t>
  </si>
  <si>
    <t>20020439</t>
  </si>
  <si>
    <t>20020441</t>
  </si>
  <si>
    <t>20020443</t>
  </si>
  <si>
    <t>20020058</t>
  </si>
  <si>
    <t>20020061</t>
  </si>
  <si>
    <t>20020445</t>
  </si>
  <si>
    <t>20020447</t>
  </si>
  <si>
    <t>20020451</t>
  </si>
  <si>
    <t>20020455</t>
  </si>
  <si>
    <t>20020459</t>
  </si>
  <si>
    <t>20020461</t>
  </si>
  <si>
    <t>20020116</t>
  </si>
  <si>
    <t>20020211</t>
  </si>
  <si>
    <t>20020467</t>
  </si>
  <si>
    <t>20020469</t>
  </si>
  <si>
    <t>20020473</t>
  </si>
  <si>
    <t>20020479</t>
  </si>
  <si>
    <t>20020335</t>
  </si>
  <si>
    <t>20020481</t>
  </si>
  <si>
    <t>20020483</t>
  </si>
  <si>
    <t>20020485</t>
  </si>
  <si>
    <t>20020486</t>
  </si>
  <si>
    <t>20020487</t>
  </si>
  <si>
    <t>20020489</t>
  </si>
  <si>
    <t>20020491</t>
  </si>
  <si>
    <t>20020493</t>
  </si>
  <si>
    <t>20020497</t>
  </si>
  <si>
    <t>20020071</t>
  </si>
  <si>
    <t>20020501</t>
  </si>
  <si>
    <t>20020503</t>
  </si>
  <si>
    <t>20020505</t>
  </si>
  <si>
    <t>20020507</t>
  </si>
  <si>
    <t>20020001</t>
  </si>
  <si>
    <t>20020002</t>
  </si>
  <si>
    <t>20020098</t>
  </si>
  <si>
    <t>20020039</t>
  </si>
  <si>
    <t>20020040</t>
  </si>
  <si>
    <t>20020043</t>
  </si>
  <si>
    <t>20020008</t>
  </si>
  <si>
    <t>20020046</t>
  </si>
  <si>
    <t>20020011</t>
  </si>
  <si>
    <t>20020395</t>
  </si>
  <si>
    <t>20020257</t>
  </si>
  <si>
    <t>20020048</t>
  </si>
  <si>
    <t>20020049</t>
  </si>
  <si>
    <t>20020013</t>
  </si>
  <si>
    <t>20020050</t>
  </si>
  <si>
    <t>20020408</t>
  </si>
  <si>
    <t>20020106</t>
  </si>
  <si>
    <t>20020198</t>
  </si>
  <si>
    <t>20020054</t>
  </si>
  <si>
    <t>20020056</t>
  </si>
  <si>
    <t>20020109</t>
  </si>
  <si>
    <t>20020019</t>
  </si>
  <si>
    <t>20020260</t>
  </si>
  <si>
    <t>20020434</t>
  </si>
  <si>
    <t>20020112</t>
  </si>
  <si>
    <t>20020203</t>
  </si>
  <si>
    <t>20020113</t>
  </si>
  <si>
    <t>20020057</t>
  </si>
  <si>
    <t>20020022</t>
  </si>
  <si>
    <t>20020059</t>
  </si>
  <si>
    <t>20020024</t>
  </si>
  <si>
    <t>20020262</t>
  </si>
  <si>
    <t>20020063</t>
  </si>
  <si>
    <t>20020263</t>
  </si>
  <si>
    <t>20020065</t>
  </si>
  <si>
    <t>20020026</t>
  </si>
  <si>
    <t>20020067</t>
  </si>
  <si>
    <t>20020028</t>
  </si>
  <si>
    <t>20020069</t>
  </si>
  <si>
    <t>20020267</t>
  </si>
  <si>
    <t>20020219</t>
  </si>
  <si>
    <t>20020070</t>
  </si>
  <si>
    <t>20020332</t>
  </si>
  <si>
    <t>20020095</t>
  </si>
  <si>
    <t>20020361</t>
  </si>
  <si>
    <t>20020364</t>
  </si>
  <si>
    <t>20020365</t>
  </si>
  <si>
    <t>20020369</t>
  </si>
  <si>
    <t>20020370</t>
  </si>
  <si>
    <t>20020233</t>
  </si>
  <si>
    <t>20020399</t>
  </si>
  <si>
    <t>20020259</t>
  </si>
  <si>
    <t>20020406</t>
  </si>
  <si>
    <t>20020419</t>
  </si>
  <si>
    <t>20020422</t>
  </si>
  <si>
    <t>20020199</t>
  </si>
  <si>
    <t>20020429</t>
  </si>
  <si>
    <t>20020437</t>
  </si>
  <si>
    <t>20020453</t>
  </si>
  <si>
    <t>20020025</t>
  </si>
  <si>
    <t>20020208</t>
  </si>
  <si>
    <t>20020271</t>
  </si>
  <si>
    <t>20020457</t>
  </si>
  <si>
    <t>20020463</t>
  </si>
  <si>
    <t>20020272</t>
  </si>
  <si>
    <t>20020465</t>
  </si>
  <si>
    <t>20020466</t>
  </si>
  <si>
    <t>20020340</t>
  </si>
  <si>
    <t>20020475</t>
  </si>
  <si>
    <t>20020477</t>
  </si>
  <si>
    <t>20020355</t>
  </si>
  <si>
    <t>20020268</t>
  </si>
  <si>
    <t>20020495</t>
  </si>
  <si>
    <t>20020220</t>
  </si>
  <si>
    <t>20020122</t>
  </si>
  <si>
    <t>20021280</t>
  </si>
  <si>
    <t>20020180</t>
  </si>
  <si>
    <t>20021289</t>
  </si>
  <si>
    <t>20021293</t>
  </si>
  <si>
    <t>20021297</t>
  </si>
  <si>
    <t>20021306</t>
  </si>
  <si>
    <t>20021311</t>
  </si>
  <si>
    <t>20020181</t>
  </si>
  <si>
    <t>20021317</t>
  </si>
  <si>
    <t>20020007</t>
  </si>
  <si>
    <t>20021323</t>
  </si>
  <si>
    <t>20021331</t>
  </si>
  <si>
    <t>20021334</t>
  </si>
  <si>
    <t>20021336</t>
  </si>
  <si>
    <t>20021340</t>
  </si>
  <si>
    <t>20021342</t>
  </si>
  <si>
    <t>20020321</t>
  </si>
  <si>
    <t>20021348</t>
  </si>
  <si>
    <t>20021349</t>
  </si>
  <si>
    <t>20021350</t>
  </si>
  <si>
    <t>20021354</t>
  </si>
  <si>
    <t>20021355</t>
  </si>
  <si>
    <t>20021359</t>
  </si>
  <si>
    <t>20021361</t>
  </si>
  <si>
    <t>20021364</t>
  </si>
  <si>
    <t>20020322</t>
  </si>
  <si>
    <t>20021365</t>
  </si>
  <si>
    <t>20020323</t>
  </si>
  <si>
    <t>20021371</t>
  </si>
  <si>
    <t>20021375</t>
  </si>
  <si>
    <t>20021376</t>
  </si>
  <si>
    <t>20020182</t>
  </si>
  <si>
    <t>20021378</t>
  </si>
  <si>
    <t>20021379</t>
  </si>
  <si>
    <t>20021383</t>
  </si>
  <si>
    <t>20020324</t>
  </si>
  <si>
    <t>20021387</t>
  </si>
  <si>
    <t>20021389</t>
  </si>
  <si>
    <t>20021395</t>
  </si>
  <si>
    <t>20021398</t>
  </si>
  <si>
    <t>20021399</t>
  </si>
  <si>
    <t>20021406</t>
  </si>
  <si>
    <t>20021408</t>
  </si>
  <si>
    <t>20021413</t>
  </si>
  <si>
    <t>20021414</t>
  </si>
  <si>
    <t>20020325</t>
  </si>
  <si>
    <t>20021421</t>
  </si>
  <si>
    <t>20021426</t>
  </si>
  <si>
    <t>20021427</t>
  </si>
  <si>
    <t>20021430</t>
  </si>
  <si>
    <t>20021431</t>
  </si>
  <si>
    <t>20021436</t>
  </si>
  <si>
    <t>20021439</t>
  </si>
  <si>
    <t>20021455</t>
  </si>
  <si>
    <t>20021460</t>
  </si>
  <si>
    <t>20021464</t>
  </si>
  <si>
    <t>20021467</t>
  </si>
  <si>
    <t>20021475</t>
  </si>
  <si>
    <t>20020326</t>
  </si>
  <si>
    <t>20021478</t>
  </si>
  <si>
    <t>20021281</t>
  </si>
  <si>
    <t>20020273</t>
  </si>
  <si>
    <t>20021290</t>
  </si>
  <si>
    <t>20021291</t>
  </si>
  <si>
    <t>20021296</t>
  </si>
  <si>
    <t>20020123</t>
  </si>
  <si>
    <t>20021298</t>
  </si>
  <si>
    <t>20021301</t>
  </si>
  <si>
    <t>20020328</t>
  </si>
  <si>
    <t>20021312</t>
  </si>
  <si>
    <t>20020124</t>
  </si>
  <si>
    <t>20021325</t>
  </si>
  <si>
    <t>20021326</t>
  </si>
  <si>
    <t>20021335</t>
  </si>
  <si>
    <t>20021338</t>
  </si>
  <si>
    <t>20021341</t>
  </si>
  <si>
    <t>20021343</t>
  </si>
  <si>
    <t>20021346</t>
  </si>
  <si>
    <t>20020275</t>
  </si>
  <si>
    <t>20021352</t>
  </si>
  <si>
    <t>20021353</t>
  </si>
  <si>
    <t>20020125</t>
  </si>
  <si>
    <t>20021360</t>
  </si>
  <si>
    <t>20021369</t>
  </si>
  <si>
    <t>20021370</t>
  </si>
  <si>
    <t>20021372</t>
  </si>
  <si>
    <t>20021377</t>
  </si>
  <si>
    <t>20021381</t>
  </si>
  <si>
    <t>20021382</t>
  </si>
  <si>
    <t>20020126</t>
  </si>
  <si>
    <t>20021385</t>
  </si>
  <si>
    <t>20021388</t>
  </si>
  <si>
    <t>20021390</t>
  </si>
  <si>
    <t>20020351</t>
  </si>
  <si>
    <t>20021392</t>
  </si>
  <si>
    <t>20021393</t>
  </si>
  <si>
    <t>20021394</t>
  </si>
  <si>
    <t>20021402</t>
  </si>
  <si>
    <t>20021403</t>
  </si>
  <si>
    <t>20021409</t>
  </si>
  <si>
    <t>20021411</t>
  </si>
  <si>
    <t>20021419</t>
  </si>
  <si>
    <t>20021424</t>
  </si>
  <si>
    <t>20021432</t>
  </si>
  <si>
    <t>20021433</t>
  </si>
  <si>
    <t>20021437</t>
  </si>
  <si>
    <t>20021438</t>
  </si>
  <si>
    <t>20021444</t>
  </si>
  <si>
    <t>20021450</t>
  </si>
  <si>
    <t>20021451</t>
  </si>
  <si>
    <t>20021452</t>
  </si>
  <si>
    <t>20020276</t>
  </si>
  <si>
    <t>20021456</t>
  </si>
  <si>
    <t>20020329</t>
  </si>
  <si>
    <t>20021465</t>
  </si>
  <si>
    <t>20021466</t>
  </si>
  <si>
    <t>20021473</t>
  </si>
  <si>
    <t>20021474</t>
  </si>
  <si>
    <t>20020352</t>
  </si>
  <si>
    <t>20021480</t>
  </si>
  <si>
    <t>Ấn định danh sách có 60 sinh viên./.</t>
  </si>
  <si>
    <t>Ấn định danh sách có 46 sinh viên./.</t>
  </si>
  <si>
    <t>Ấn định danh sách có 33 sinh viên./.</t>
  </si>
  <si>
    <t>Ấn định danh sách có 43 sinh viên./.</t>
  </si>
  <si>
    <t>Ấn định danh sách có 72 sinh viên./.</t>
  </si>
  <si>
    <t>Ấn định danh sách có 52 sinh viên./.</t>
  </si>
  <si>
    <t>Ấn định danh sách có 57 sinh viên./.</t>
  </si>
  <si>
    <t>Ấn định danh sách có 36 sinh viên./.</t>
  </si>
  <si>
    <t>Ấn định danh sách có 31 sinh viên./.</t>
  </si>
  <si>
    <t>Ấn định danh sách có 55 sinh viên./.</t>
  </si>
  <si>
    <t>QH-2019-I/CQ-C-E (K64CF)</t>
  </si>
  <si>
    <t>Ấn định danh sách có 45 sinh viên./.</t>
  </si>
  <si>
    <t>Ấn định danh sách có 13 sinh viên./.</t>
  </si>
  <si>
    <t xml:space="preserve">Đặng Trung Thành </t>
  </si>
  <si>
    <t>Ấn định danh sách có 59 sinh viên./.</t>
  </si>
  <si>
    <t>BẢNG TỔNG HỢP KẾT QUẢ RÈN LUYỆN CỦA SINH VIÊN LỚP QH-2020-I/CQ-C-A-CLC2 (K65CA-CLC3)</t>
  </si>
  <si>
    <t>Ấn định danh sách có 69 sinh viên./.</t>
  </si>
  <si>
    <t xml:space="preserve">Điểm KL của HĐ cấp Trường </t>
  </si>
  <si>
    <t>Điểm KL của HĐ cấp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</si>
</sst>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[$%]"/>
    <numFmt numFmtId="165" formatCode="&quot;$&quot;#,##0.00"/>
    <numFmt numFmtId="166" formatCode="[$-1010000]d/m/yyyy;@"/>
  </numFmts>
  <fonts count="34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"/>
      <family val="2"/>
      <charset val="163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  <charset val="163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0"/>
      <color theme="1"/>
      <name val="Arial"/>
      <family val="2"/>
      <charset val="163"/>
      <scheme val="minor"/>
    </font>
    <font>
      <sz val="11"/>
      <name val="Times New Roman"/>
      <family val="1"/>
      <charset val="163"/>
      <scheme val="major"/>
    </font>
    <font>
      <sz val="11"/>
      <name val="Times New Roman"/>
      <family val="1"/>
      <charset val="163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1"/>
      <color rgb="FF000000"/>
      <name val="&quot;Times New Roman&quot;"/>
    </font>
    <font>
      <sz val="11"/>
      <color rgb="FF000000"/>
      <name val="Times New Roman&quot;"/>
    </font>
  </fonts>
  <fills count="8">
    <fill>
      <patternFill patternType="none"/>
    </fill>
    <fill>
      <patternFill patternType="gray125"/>
    </fill>
    <fill>
      <patternFill patternType="solid">
        <fgColor rgb="FF9CBE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6" fillId="0" borderId="0"/>
    <xf numFmtId="0" fontId="28" fillId="0" borderId="0"/>
    <xf numFmtId="0" fontId="30" fillId="0" borderId="0"/>
  </cellStyleXfs>
  <cellXfs count="230">
    <xf numFmtId="0" fontId="0" fillId="0" borderId="0" xfId="0"/>
    <xf numFmtId="0" fontId="3" fillId="0" borderId="0" xfId="1" applyFont="1"/>
    <xf numFmtId="0" fontId="6" fillId="0" borderId="0" xfId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ill="1"/>
    <xf numFmtId="0" fontId="8" fillId="0" borderId="0" xfId="1" applyFont="1" applyAlignment="1">
      <alignment horizontal="justify"/>
    </xf>
    <xf numFmtId="165" fontId="6" fillId="0" borderId="0" xfId="1" applyNumberFormat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66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166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/>
      <protection locked="0"/>
    </xf>
    <xf numFmtId="0" fontId="10" fillId="0" borderId="2" xfId="1" applyFont="1" applyFill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1" applyFont="1" applyFill="1"/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66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14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horizontal="center" vertical="center"/>
    </xf>
    <xf numFmtId="166" fontId="13" fillId="0" borderId="0" xfId="0" applyNumberFormat="1" applyFont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center"/>
    </xf>
    <xf numFmtId="0" fontId="10" fillId="0" borderId="2" xfId="1" applyFont="1" applyFill="1" applyBorder="1" applyAlignment="1">
      <alignment horizontal="center"/>
    </xf>
    <xf numFmtId="0" fontId="10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9" fillId="0" borderId="2" xfId="1" applyFont="1" applyFill="1" applyBorder="1" applyAlignment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166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6" fontId="1" fillId="0" borderId="0" xfId="0" applyNumberFormat="1" applyFont="1" applyFill="1" applyAlignment="1" applyProtection="1">
      <alignment horizontal="center" vertical="center"/>
      <protection locked="0"/>
    </xf>
    <xf numFmtId="166" fontId="1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9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/>
    <xf numFmtId="14" fontId="1" fillId="0" borderId="2" xfId="0" applyNumberFormat="1" applyFont="1" applyBorder="1" applyAlignment="1"/>
    <xf numFmtId="0" fontId="1" fillId="0" borderId="0" xfId="0" applyFont="1" applyBorder="1" applyAlignment="1"/>
    <xf numFmtId="14" fontId="1" fillId="0" borderId="0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0" fillId="0" borderId="0" xfId="0" applyFont="1" applyAlignment="1" applyProtection="1">
      <protection locked="0"/>
    </xf>
    <xf numFmtId="0" fontId="1" fillId="0" borderId="0" xfId="0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14" fontId="19" fillId="0" borderId="1" xfId="0" applyNumberFormat="1" applyFont="1" applyBorder="1" applyAlignment="1">
      <alignment wrapText="1"/>
    </xf>
    <xf numFmtId="14" fontId="19" fillId="0" borderId="3" xfId="0" applyNumberFormat="1" applyFont="1" applyBorder="1" applyAlignment="1">
      <alignment wrapText="1"/>
    </xf>
    <xf numFmtId="0" fontId="6" fillId="0" borderId="2" xfId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14" fontId="1" fillId="0" borderId="4" xfId="0" applyNumberFormat="1" applyFont="1" applyBorder="1" applyAlignment="1"/>
    <xf numFmtId="0" fontId="21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/>
    <xf numFmtId="0" fontId="26" fillId="0" borderId="1" xfId="0" applyFont="1" applyBorder="1" applyAlignment="1"/>
    <xf numFmtId="0" fontId="20" fillId="0" borderId="1" xfId="2" applyFont="1" applyBorder="1" applyAlignment="1">
      <alignment horizontal="center" vertical="center"/>
    </xf>
    <xf numFmtId="0" fontId="29" fillId="0" borderId="1" xfId="3" applyFont="1" applyBorder="1" applyAlignment="1"/>
    <xf numFmtId="0" fontId="29" fillId="0" borderId="1" xfId="3" applyFont="1" applyBorder="1"/>
    <xf numFmtId="0" fontId="25" fillId="0" borderId="2" xfId="0" applyFont="1" applyBorder="1" applyAlignment="1">
      <alignment horizontal="right" wrapText="1"/>
    </xf>
    <xf numFmtId="0" fontId="25" fillId="3" borderId="2" xfId="0" applyFont="1" applyFill="1" applyBorder="1" applyAlignment="1">
      <alignment horizontal="right" wrapText="1"/>
    </xf>
    <xf numFmtId="14" fontId="1" fillId="0" borderId="3" xfId="0" applyNumberFormat="1" applyFont="1" applyBorder="1" applyAlignment="1"/>
    <xf numFmtId="0" fontId="20" fillId="0" borderId="2" xfId="0" applyFont="1" applyBorder="1" applyAlignment="1">
      <alignment vertical="center"/>
    </xf>
    <xf numFmtId="0" fontId="20" fillId="0" borderId="2" xfId="0" applyFont="1" applyBorder="1"/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31" fillId="5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3" fillId="6" borderId="7" xfId="3" applyFont="1" applyFill="1" applyBorder="1" applyAlignment="1">
      <alignment horizontal="center"/>
    </xf>
    <xf numFmtId="0" fontId="33" fillId="3" borderId="7" xfId="3" applyFont="1" applyFill="1" applyBorder="1" applyAlignment="1">
      <alignment horizontal="center"/>
    </xf>
    <xf numFmtId="0" fontId="33" fillId="7" borderId="7" xfId="3" applyFont="1" applyFill="1" applyBorder="1" applyAlignment="1">
      <alignment horizontal="center"/>
    </xf>
    <xf numFmtId="0" fontId="32" fillId="0" borderId="7" xfId="0" applyFont="1" applyBorder="1" applyAlignment="1">
      <alignment vertical="center" wrapText="1"/>
    </xf>
    <xf numFmtId="0" fontId="32" fillId="0" borderId="6" xfId="0" applyFont="1" applyBorder="1"/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3" borderId="2" xfId="1" applyFont="1" applyFill="1" applyBorder="1" applyAlignment="1">
      <alignment horizontal="left"/>
    </xf>
    <xf numFmtId="0" fontId="10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/>
    <xf numFmtId="49" fontId="1" fillId="0" borderId="2" xfId="0" applyNumberFormat="1" applyFont="1" applyBorder="1" applyAlignment="1"/>
    <xf numFmtId="49" fontId="1" fillId="0" borderId="2" xfId="0" applyNumberFormat="1" applyFont="1" applyBorder="1" applyAlignment="1">
      <alignment horizontal="center"/>
    </xf>
    <xf numFmtId="49" fontId="19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/>
    <xf numFmtId="14" fontId="1" fillId="0" borderId="5" xfId="0" applyNumberFormat="1" applyFont="1" applyBorder="1" applyAlignment="1"/>
    <xf numFmtId="0" fontId="27" fillId="0" borderId="8" xfId="0" applyFont="1" applyBorder="1" applyAlignment="1">
      <alignment horizont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166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/>
    <xf numFmtId="14" fontId="1" fillId="0" borderId="2" xfId="0" applyNumberFormat="1" applyFont="1" applyBorder="1"/>
    <xf numFmtId="49" fontId="1" fillId="0" borderId="0" xfId="0" applyNumberFormat="1" applyFont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49" fontId="1" fillId="0" borderId="2" xfId="0" applyNumberFormat="1" applyFont="1" applyBorder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0" fontId="1" fillId="0" borderId="0" xfId="0" applyFont="1" applyAlignment="1" applyProtection="1">
      <alignment vertical="center"/>
      <protection locked="0"/>
    </xf>
    <xf numFmtId="0" fontId="3" fillId="0" borderId="0" xfId="1" applyFont="1" applyAlignment="1">
      <alignment horizontal="center"/>
    </xf>
    <xf numFmtId="0" fontId="9" fillId="4" borderId="2" xfId="1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166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6" fillId="0" borderId="0" xfId="1" applyAlignment="1">
      <alignment horizont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6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>
      <alignment horizontal="center"/>
    </xf>
    <xf numFmtId="0" fontId="6" fillId="0" borderId="0" xfId="1" applyAlignment="1"/>
    <xf numFmtId="0" fontId="4" fillId="0" borderId="0" xfId="1" applyFont="1" applyAlignment="1">
      <alignment horizontal="center" vertical="center"/>
    </xf>
    <xf numFmtId="0" fontId="11" fillId="0" borderId="0" xfId="1" applyFont="1" applyAlignme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6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66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1295400" y="1371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1295400" y="1371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7</xdr:row>
      <xdr:rowOff>0</xdr:rowOff>
    </xdr:from>
    <xdr:to>
      <xdr:col>2</xdr:col>
      <xdr:colOff>971550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876300" y="6000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>
          <a:spLocks noChangeShapeType="1"/>
        </xdr:cNvSpPr>
      </xdr:nvSpPr>
      <xdr:spPr bwMode="auto">
        <a:xfrm>
          <a:off x="1209675" y="638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>
          <a:spLocks noChangeShapeType="1"/>
        </xdr:cNvSpPr>
      </xdr:nvSpPr>
      <xdr:spPr bwMode="auto">
        <a:xfrm>
          <a:off x="1323975" y="4381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38100</xdr:rowOff>
    </xdr:from>
    <xdr:to>
      <xdr:col>2</xdr:col>
      <xdr:colOff>904875</xdr:colOff>
      <xdr:row>3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B8DEAA7D-6724-43F1-B526-6C6739C7932E}"/>
            </a:ext>
          </a:extLst>
        </xdr:cNvPr>
        <xdr:cNvSpPr>
          <a:spLocks noChangeShapeType="1"/>
        </xdr:cNvSpPr>
      </xdr:nvSpPr>
      <xdr:spPr bwMode="auto">
        <a:xfrm>
          <a:off x="1323975" y="60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>
          <a:spLocks noChangeShapeType="1"/>
        </xdr:cNvSpPr>
      </xdr:nvSpPr>
      <xdr:spPr bwMode="auto">
        <a:xfrm>
          <a:off x="1190625" y="60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7</xdr:row>
      <xdr:rowOff>0</xdr:rowOff>
    </xdr:from>
    <xdr:to>
      <xdr:col>2</xdr:col>
      <xdr:colOff>1104899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 noChangeShapeType="1"/>
        </xdr:cNvSpPr>
      </xdr:nvSpPr>
      <xdr:spPr bwMode="auto">
        <a:xfrm>
          <a:off x="866774" y="571500"/>
          <a:ext cx="1228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0</xdr:rowOff>
    </xdr:from>
    <xdr:to>
      <xdr:col>2</xdr:col>
      <xdr:colOff>1304925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304925" y="57150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>
          <a:spLocks noChangeShapeType="1"/>
        </xdr:cNvSpPr>
      </xdr:nvSpPr>
      <xdr:spPr bwMode="auto">
        <a:xfrm>
          <a:off x="1323975" y="4381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>
          <a:spLocks noChangeShapeType="1"/>
        </xdr:cNvSpPr>
      </xdr:nvSpPr>
      <xdr:spPr bwMode="auto">
        <a:xfrm>
          <a:off x="1257300" y="4381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>
          <a:spLocks noChangeShapeType="1"/>
        </xdr:cNvSpPr>
      </xdr:nvSpPr>
      <xdr:spPr bwMode="auto">
        <a:xfrm>
          <a:off x="1323975" y="4381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>
          <a:spLocks noChangeShapeType="1"/>
        </xdr:cNvSpPr>
      </xdr:nvSpPr>
      <xdr:spPr bwMode="auto">
        <a:xfrm>
          <a:off x="1323975" y="4381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>
          <a:spLocks noChangeShapeType="1"/>
        </xdr:cNvSpPr>
      </xdr:nvSpPr>
      <xdr:spPr bwMode="auto">
        <a:xfrm>
          <a:off x="1295400" y="60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>
          <a:spLocks noChangeShapeType="1"/>
        </xdr:cNvSpPr>
      </xdr:nvSpPr>
      <xdr:spPr bwMode="auto">
        <a:xfrm>
          <a:off x="1295400" y="60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>
          <a:spLocks noChangeShapeType="1"/>
        </xdr:cNvSpPr>
      </xdr:nvSpPr>
      <xdr:spPr bwMode="auto">
        <a:xfrm>
          <a:off x="1219200" y="60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>
          <a:spLocks noChangeShapeType="1"/>
        </xdr:cNvSpPr>
      </xdr:nvSpPr>
      <xdr:spPr bwMode="auto">
        <a:xfrm>
          <a:off x="1219200" y="60960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9525</xdr:rowOff>
    </xdr:from>
    <xdr:to>
      <xdr:col>2</xdr:col>
      <xdr:colOff>904875</xdr:colOff>
      <xdr:row>7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>
          <a:spLocks noChangeShapeType="1"/>
        </xdr:cNvSpPr>
      </xdr:nvSpPr>
      <xdr:spPr bwMode="auto">
        <a:xfrm>
          <a:off x="838200" y="609600"/>
          <a:ext cx="1066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2</xdr:row>
      <xdr:rowOff>0</xdr:rowOff>
    </xdr:from>
    <xdr:to>
      <xdr:col>13</xdr:col>
      <xdr:colOff>38100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>
          <a:spLocks noChangeShapeType="1"/>
        </xdr:cNvSpPr>
      </xdr:nvSpPr>
      <xdr:spPr bwMode="auto">
        <a:xfrm>
          <a:off x="6724650" y="40005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1362075</xdr:colOff>
      <xdr:row>2</xdr:row>
      <xdr:rowOff>9525</xdr:rowOff>
    </xdr:from>
    <xdr:to>
      <xdr:col>2</xdr:col>
      <xdr:colOff>123825</xdr:colOff>
      <xdr:row>2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>
          <a:spLocks noChangeShapeType="1"/>
        </xdr:cNvSpPr>
      </xdr:nvSpPr>
      <xdr:spPr bwMode="auto">
        <a:xfrm>
          <a:off x="1704975" y="40957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6</xdr:row>
      <xdr:rowOff>38100</xdr:rowOff>
    </xdr:from>
    <xdr:to>
      <xdr:col>2</xdr:col>
      <xdr:colOff>904875</xdr:colOff>
      <xdr:row>6</xdr:row>
      <xdr:rowOff>38100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285875" y="4381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6</xdr:row>
      <xdr:rowOff>38100</xdr:rowOff>
    </xdr:from>
    <xdr:to>
      <xdr:col>2</xdr:col>
      <xdr:colOff>904875</xdr:colOff>
      <xdr:row>6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285875" y="4381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128587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7</xdr:row>
      <xdr:rowOff>38100</xdr:rowOff>
    </xdr:from>
    <xdr:to>
      <xdr:col>2</xdr:col>
      <xdr:colOff>904875</xdr:colOff>
      <xdr:row>7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1304925" y="14382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1/Downloads/DS%20GUI%20C%20H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1/Dropbox/CTSV/CTSV/&#273;i&#7875;m%20r&#232;n%20luy&#7879;n/&#272;RL%202020-2021/&#272;RL%202020-2021/HKII%2020-21/c&#225;c%20l&#7899;p%20k62%20k&#7929;%20s&#432;,k63,64,65/H&#7885;p%20h&#7897;i%20&#273;&#7891;ng/Th&#7843;o%20g&#7917;i%20ng&#7915;ng,ngh&#78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an bo"/>
      <sheetName val="Sheet4"/>
      <sheetName val="thôi học"/>
      <sheetName val="k62"/>
      <sheetName val="k63"/>
      <sheetName val="k64"/>
      <sheetName val="K65"/>
      <sheetName val="ngừng"/>
    </sheetNames>
    <sheetDataSet>
      <sheetData sheetId="0">
        <row r="80">
          <cell r="B80">
            <v>17021391</v>
          </cell>
        </row>
        <row r="81">
          <cell r="B81">
            <v>17020170</v>
          </cell>
        </row>
        <row r="82">
          <cell r="B82">
            <v>17020907</v>
          </cell>
        </row>
        <row r="83">
          <cell r="B83">
            <v>17021392</v>
          </cell>
        </row>
        <row r="84">
          <cell r="B84">
            <v>17021393</v>
          </cell>
        </row>
        <row r="85">
          <cell r="B85">
            <v>17020555</v>
          </cell>
        </row>
        <row r="86">
          <cell r="B86">
            <v>17020308</v>
          </cell>
        </row>
        <row r="87">
          <cell r="B87">
            <v>17020556</v>
          </cell>
        </row>
        <row r="88">
          <cell r="B88">
            <v>17020557</v>
          </cell>
        </row>
        <row r="89">
          <cell r="B89">
            <v>17020558</v>
          </cell>
        </row>
        <row r="90">
          <cell r="B90">
            <v>17020559</v>
          </cell>
        </row>
        <row r="91">
          <cell r="B91">
            <v>17020442</v>
          </cell>
        </row>
        <row r="92">
          <cell r="B92">
            <v>18020109</v>
          </cell>
        </row>
        <row r="93">
          <cell r="B93">
            <v>18020161</v>
          </cell>
        </row>
        <row r="94">
          <cell r="B94">
            <v>18020160</v>
          </cell>
        </row>
        <row r="95">
          <cell r="B95">
            <v>18020125</v>
          </cell>
        </row>
        <row r="96">
          <cell r="B96">
            <v>18020151</v>
          </cell>
        </row>
        <row r="97">
          <cell r="B97">
            <v>18020177</v>
          </cell>
        </row>
        <row r="98">
          <cell r="B98">
            <v>18020182</v>
          </cell>
        </row>
        <row r="99">
          <cell r="B99">
            <v>18020219</v>
          </cell>
        </row>
        <row r="100">
          <cell r="B100">
            <v>18020223</v>
          </cell>
        </row>
        <row r="101">
          <cell r="B101">
            <v>18020367</v>
          </cell>
        </row>
        <row r="102">
          <cell r="B102">
            <v>18020412</v>
          </cell>
        </row>
        <row r="103">
          <cell r="B103">
            <v>18020387</v>
          </cell>
        </row>
        <row r="104">
          <cell r="B104">
            <v>18020327</v>
          </cell>
        </row>
        <row r="105">
          <cell r="B105">
            <v>18020451</v>
          </cell>
        </row>
        <row r="106">
          <cell r="B106">
            <v>18020492</v>
          </cell>
        </row>
        <row r="107">
          <cell r="B107">
            <v>18020522</v>
          </cell>
        </row>
        <row r="108">
          <cell r="B108">
            <v>18020559</v>
          </cell>
        </row>
        <row r="109">
          <cell r="B109">
            <v>18020591</v>
          </cell>
        </row>
        <row r="110">
          <cell r="B110">
            <v>18020602</v>
          </cell>
        </row>
        <row r="111">
          <cell r="B111">
            <v>18020628</v>
          </cell>
        </row>
        <row r="112">
          <cell r="B112">
            <v>18020639</v>
          </cell>
        </row>
        <row r="113">
          <cell r="B113">
            <v>18020609</v>
          </cell>
        </row>
        <row r="114">
          <cell r="B114">
            <v>18020605</v>
          </cell>
        </row>
        <row r="115">
          <cell r="B115">
            <v>18020618</v>
          </cell>
        </row>
        <row r="116">
          <cell r="B116">
            <v>18020690</v>
          </cell>
        </row>
        <row r="117">
          <cell r="B117">
            <v>18020719</v>
          </cell>
        </row>
        <row r="118">
          <cell r="B118">
            <v>18020775</v>
          </cell>
        </row>
        <row r="119">
          <cell r="B119">
            <v>18020820</v>
          </cell>
        </row>
        <row r="120">
          <cell r="B120">
            <v>18020849</v>
          </cell>
        </row>
        <row r="121">
          <cell r="B121">
            <v>18020791</v>
          </cell>
        </row>
        <row r="122">
          <cell r="B122">
            <v>18020844</v>
          </cell>
        </row>
        <row r="123">
          <cell r="B123">
            <v>18020875</v>
          </cell>
        </row>
        <row r="124">
          <cell r="B124">
            <v>18020934</v>
          </cell>
        </row>
        <row r="125">
          <cell r="B125">
            <v>18020984</v>
          </cell>
        </row>
        <row r="126">
          <cell r="B126">
            <v>18020987</v>
          </cell>
        </row>
        <row r="127">
          <cell r="B127">
            <v>18021055</v>
          </cell>
        </row>
        <row r="128">
          <cell r="B128">
            <v>18021065</v>
          </cell>
        </row>
        <row r="129">
          <cell r="B129">
            <v>18021101</v>
          </cell>
        </row>
        <row r="130">
          <cell r="B130">
            <v>18021188</v>
          </cell>
        </row>
        <row r="131">
          <cell r="B131">
            <v>18021190</v>
          </cell>
        </row>
        <row r="132">
          <cell r="B132">
            <v>18021137</v>
          </cell>
        </row>
        <row r="133">
          <cell r="B133">
            <v>18021157</v>
          </cell>
        </row>
        <row r="134">
          <cell r="B134">
            <v>18021155</v>
          </cell>
        </row>
        <row r="135">
          <cell r="B135">
            <v>18021209</v>
          </cell>
        </row>
        <row r="136">
          <cell r="B136">
            <v>18021243</v>
          </cell>
        </row>
        <row r="137">
          <cell r="B137">
            <v>18021249</v>
          </cell>
        </row>
        <row r="138">
          <cell r="B138">
            <v>18021251</v>
          </cell>
        </row>
        <row r="139">
          <cell r="B139">
            <v>18021285</v>
          </cell>
        </row>
        <row r="140">
          <cell r="B140">
            <v>18021291</v>
          </cell>
        </row>
        <row r="141">
          <cell r="B141">
            <v>18021316</v>
          </cell>
        </row>
        <row r="142">
          <cell r="B142">
            <v>18021321</v>
          </cell>
        </row>
        <row r="143">
          <cell r="B143">
            <v>18021342</v>
          </cell>
        </row>
        <row r="144">
          <cell r="B144">
            <v>18021349</v>
          </cell>
        </row>
        <row r="145">
          <cell r="B145">
            <v>18021369</v>
          </cell>
        </row>
        <row r="146">
          <cell r="B146">
            <v>18021368</v>
          </cell>
        </row>
        <row r="147">
          <cell r="B147">
            <v>18021398</v>
          </cell>
        </row>
        <row r="148">
          <cell r="B148">
            <v>18021392</v>
          </cell>
        </row>
        <row r="149">
          <cell r="B149">
            <v>18021409</v>
          </cell>
        </row>
        <row r="150">
          <cell r="B150">
            <v>18020155</v>
          </cell>
        </row>
        <row r="151">
          <cell r="B151">
            <v>18020190</v>
          </cell>
        </row>
        <row r="152">
          <cell r="B152">
            <v>18020229</v>
          </cell>
        </row>
        <row r="153">
          <cell r="B153">
            <v>18020225</v>
          </cell>
        </row>
        <row r="154">
          <cell r="B154">
            <v>18020375</v>
          </cell>
        </row>
        <row r="155">
          <cell r="B155">
            <v>18020401</v>
          </cell>
        </row>
        <row r="156">
          <cell r="B156">
            <v>18020273</v>
          </cell>
        </row>
        <row r="157">
          <cell r="B157">
            <v>18020277</v>
          </cell>
        </row>
        <row r="158">
          <cell r="B158">
            <v>18020336</v>
          </cell>
        </row>
        <row r="159">
          <cell r="B159">
            <v>18020339</v>
          </cell>
        </row>
        <row r="160">
          <cell r="B160">
            <v>18020344</v>
          </cell>
        </row>
        <row r="161">
          <cell r="B161">
            <v>18020356</v>
          </cell>
        </row>
        <row r="162">
          <cell r="B162">
            <v>18020324</v>
          </cell>
        </row>
        <row r="163">
          <cell r="B163">
            <v>18020431</v>
          </cell>
        </row>
        <row r="164">
          <cell r="B164">
            <v>18020436</v>
          </cell>
        </row>
        <row r="165">
          <cell r="B165">
            <v>18020475</v>
          </cell>
        </row>
        <row r="166">
          <cell r="B166">
            <v>18020501</v>
          </cell>
        </row>
        <row r="167">
          <cell r="B167">
            <v>18020503</v>
          </cell>
        </row>
        <row r="168">
          <cell r="B168">
            <v>18020552</v>
          </cell>
        </row>
        <row r="169">
          <cell r="B169">
            <v>18020561</v>
          </cell>
        </row>
        <row r="170">
          <cell r="B170">
            <v>18020548</v>
          </cell>
        </row>
        <row r="171">
          <cell r="B171">
            <v>18020647</v>
          </cell>
        </row>
        <row r="172">
          <cell r="B172">
            <v>18020615</v>
          </cell>
        </row>
        <row r="173">
          <cell r="B173">
            <v>18020606</v>
          </cell>
        </row>
        <row r="174">
          <cell r="B174">
            <v>18020608</v>
          </cell>
        </row>
        <row r="175">
          <cell r="B175">
            <v>18020619</v>
          </cell>
        </row>
        <row r="176">
          <cell r="B176">
            <v>18020706</v>
          </cell>
        </row>
        <row r="177">
          <cell r="B177">
            <v>18020735</v>
          </cell>
        </row>
        <row r="178">
          <cell r="B178">
            <v>18020744</v>
          </cell>
        </row>
        <row r="179">
          <cell r="B179">
            <v>18020743</v>
          </cell>
        </row>
        <row r="180">
          <cell r="B180">
            <v>18020757</v>
          </cell>
        </row>
        <row r="181">
          <cell r="B181">
            <v>18020774</v>
          </cell>
        </row>
        <row r="182">
          <cell r="B182">
            <v>18020830</v>
          </cell>
        </row>
        <row r="183">
          <cell r="B183">
            <v>18020829</v>
          </cell>
        </row>
        <row r="184">
          <cell r="B184">
            <v>18020041</v>
          </cell>
        </row>
        <row r="185">
          <cell r="B185">
            <v>18020894</v>
          </cell>
        </row>
        <row r="186">
          <cell r="B186">
            <v>18020903</v>
          </cell>
        </row>
        <row r="187">
          <cell r="B187">
            <v>18020939</v>
          </cell>
        </row>
        <row r="188">
          <cell r="B188">
            <v>18020933</v>
          </cell>
        </row>
        <row r="189">
          <cell r="B189">
            <v>18020974</v>
          </cell>
        </row>
        <row r="190">
          <cell r="B190">
            <v>18021007</v>
          </cell>
        </row>
        <row r="191">
          <cell r="B191">
            <v>18021039</v>
          </cell>
        </row>
        <row r="192">
          <cell r="B192">
            <v>18021059</v>
          </cell>
        </row>
        <row r="193">
          <cell r="B193">
            <v>18021072</v>
          </cell>
        </row>
        <row r="194">
          <cell r="B194">
            <v>18021084</v>
          </cell>
        </row>
        <row r="195">
          <cell r="B195">
            <v>18021082</v>
          </cell>
        </row>
        <row r="196">
          <cell r="B196">
            <v>18021165</v>
          </cell>
        </row>
        <row r="197">
          <cell r="B197">
            <v>18021225</v>
          </cell>
        </row>
        <row r="198">
          <cell r="B198">
            <v>18021260</v>
          </cell>
        </row>
        <row r="199">
          <cell r="B199">
            <v>18021244</v>
          </cell>
        </row>
        <row r="200">
          <cell r="B200">
            <v>18021325</v>
          </cell>
        </row>
        <row r="201">
          <cell r="B201">
            <v>18021339</v>
          </cell>
        </row>
        <row r="202">
          <cell r="B202">
            <v>18021397</v>
          </cell>
        </row>
        <row r="203">
          <cell r="B203">
            <v>18021416</v>
          </cell>
        </row>
        <row r="204">
          <cell r="B204">
            <v>18021422</v>
          </cell>
        </row>
        <row r="205">
          <cell r="B205">
            <v>18021440</v>
          </cell>
        </row>
        <row r="206">
          <cell r="B206">
            <v>18021444</v>
          </cell>
        </row>
        <row r="207">
          <cell r="B207">
            <v>18021447</v>
          </cell>
        </row>
        <row r="208">
          <cell r="B208">
            <v>18020174</v>
          </cell>
        </row>
        <row r="209">
          <cell r="B209">
            <v>18020180</v>
          </cell>
        </row>
        <row r="210">
          <cell r="B210">
            <v>18020186</v>
          </cell>
        </row>
        <row r="211">
          <cell r="B211">
            <v>18020242</v>
          </cell>
        </row>
        <row r="212">
          <cell r="B212">
            <v>18020360</v>
          </cell>
        </row>
        <row r="213">
          <cell r="B213">
            <v>18020418</v>
          </cell>
        </row>
        <row r="214">
          <cell r="B214">
            <v>18020282</v>
          </cell>
        </row>
        <row r="215">
          <cell r="B215">
            <v>18020338</v>
          </cell>
        </row>
        <row r="216">
          <cell r="B216">
            <v>18020334</v>
          </cell>
        </row>
        <row r="217">
          <cell r="B217">
            <v>18020438</v>
          </cell>
        </row>
        <row r="218">
          <cell r="B218">
            <v>18020449</v>
          </cell>
        </row>
        <row r="219">
          <cell r="B219">
            <v>18020520</v>
          </cell>
        </row>
        <row r="220">
          <cell r="B220">
            <v>18020545</v>
          </cell>
        </row>
        <row r="221">
          <cell r="B221">
            <v>18020603</v>
          </cell>
        </row>
        <row r="222">
          <cell r="B222">
            <v>18020658</v>
          </cell>
        </row>
        <row r="223">
          <cell r="B223">
            <v>18020648</v>
          </cell>
        </row>
        <row r="224">
          <cell r="B224">
            <v>18020680</v>
          </cell>
        </row>
        <row r="225">
          <cell r="B225">
            <v>18020697</v>
          </cell>
        </row>
        <row r="226">
          <cell r="B226">
            <v>18020724</v>
          </cell>
        </row>
        <row r="227">
          <cell r="B227">
            <v>18020765</v>
          </cell>
        </row>
        <row r="228">
          <cell r="B228">
            <v>18020787</v>
          </cell>
        </row>
        <row r="229">
          <cell r="B229">
            <v>18020789</v>
          </cell>
        </row>
        <row r="230">
          <cell r="B230">
            <v>18020871</v>
          </cell>
        </row>
        <row r="231">
          <cell r="B231">
            <v>18020880</v>
          </cell>
        </row>
        <row r="232">
          <cell r="B232">
            <v>18020919</v>
          </cell>
        </row>
        <row r="233">
          <cell r="B233">
            <v>18020973</v>
          </cell>
        </row>
        <row r="234">
          <cell r="B234">
            <v>18020980</v>
          </cell>
        </row>
        <row r="235">
          <cell r="B235">
            <v>18021070</v>
          </cell>
        </row>
        <row r="236">
          <cell r="B236">
            <v>18021081</v>
          </cell>
        </row>
        <row r="237">
          <cell r="B237">
            <v>18021167</v>
          </cell>
        </row>
        <row r="238">
          <cell r="B238">
            <v>18021187</v>
          </cell>
        </row>
        <row r="239">
          <cell r="B239">
            <v>18021229</v>
          </cell>
        </row>
        <row r="240">
          <cell r="B240">
            <v>18021256</v>
          </cell>
        </row>
        <row r="241">
          <cell r="B241">
            <v>18021266</v>
          </cell>
        </row>
        <row r="242">
          <cell r="B242">
            <v>18021268</v>
          </cell>
        </row>
        <row r="243">
          <cell r="B243">
            <v>18021379</v>
          </cell>
        </row>
        <row r="244">
          <cell r="B244">
            <v>18020124</v>
          </cell>
        </row>
        <row r="245">
          <cell r="B245">
            <v>18020149</v>
          </cell>
        </row>
        <row r="246">
          <cell r="B246">
            <v>18020214</v>
          </cell>
        </row>
        <row r="247">
          <cell r="B247">
            <v>18020236</v>
          </cell>
        </row>
        <row r="248">
          <cell r="B248">
            <v>18020370</v>
          </cell>
        </row>
        <row r="249">
          <cell r="B249">
            <v>18020009</v>
          </cell>
        </row>
        <row r="250">
          <cell r="B250">
            <v>18020294</v>
          </cell>
        </row>
        <row r="251">
          <cell r="B251">
            <v>18020322</v>
          </cell>
        </row>
        <row r="252">
          <cell r="B252">
            <v>18020428</v>
          </cell>
        </row>
        <row r="253">
          <cell r="B253">
            <v>18020429</v>
          </cell>
        </row>
        <row r="254">
          <cell r="B254">
            <v>18020424</v>
          </cell>
        </row>
        <row r="255">
          <cell r="B255">
            <v>18020439</v>
          </cell>
        </row>
        <row r="256">
          <cell r="B256">
            <v>18020452</v>
          </cell>
        </row>
        <row r="257">
          <cell r="B257">
            <v>18020455</v>
          </cell>
        </row>
        <row r="258">
          <cell r="B258">
            <v>18020507</v>
          </cell>
        </row>
        <row r="259">
          <cell r="B259">
            <v>18020502</v>
          </cell>
        </row>
        <row r="260">
          <cell r="B260">
            <v>18020017</v>
          </cell>
        </row>
        <row r="261">
          <cell r="B261">
            <v>18020523</v>
          </cell>
        </row>
        <row r="262">
          <cell r="B262">
            <v>18020557</v>
          </cell>
        </row>
        <row r="263">
          <cell r="B263">
            <v>18020544</v>
          </cell>
        </row>
        <row r="264">
          <cell r="B264">
            <v>18020582</v>
          </cell>
        </row>
        <row r="265">
          <cell r="B265">
            <v>18020633</v>
          </cell>
        </row>
        <row r="266">
          <cell r="B266">
            <v>18020635</v>
          </cell>
        </row>
        <row r="267">
          <cell r="B267">
            <v>18020024</v>
          </cell>
        </row>
        <row r="268">
          <cell r="B268">
            <v>18020696</v>
          </cell>
        </row>
        <row r="269">
          <cell r="B269">
            <v>18020685</v>
          </cell>
        </row>
        <row r="270">
          <cell r="B270">
            <v>18020715</v>
          </cell>
        </row>
        <row r="271">
          <cell r="B271">
            <v>18020737</v>
          </cell>
        </row>
        <row r="272">
          <cell r="B272">
            <v>18020763</v>
          </cell>
        </row>
        <row r="273">
          <cell r="B273">
            <v>18020852</v>
          </cell>
        </row>
        <row r="274">
          <cell r="B274">
            <v>18020831</v>
          </cell>
        </row>
        <row r="275">
          <cell r="B275">
            <v>18020812</v>
          </cell>
        </row>
        <row r="276">
          <cell r="B276">
            <v>18020038</v>
          </cell>
        </row>
        <row r="277">
          <cell r="B277">
            <v>18020906</v>
          </cell>
        </row>
        <row r="278">
          <cell r="B278">
            <v>18020909</v>
          </cell>
        </row>
        <row r="279">
          <cell r="B279">
            <v>18020949</v>
          </cell>
        </row>
        <row r="280">
          <cell r="B280">
            <v>18020950</v>
          </cell>
        </row>
        <row r="281">
          <cell r="B281">
            <v>18020963</v>
          </cell>
        </row>
        <row r="282">
          <cell r="B282">
            <v>18020975</v>
          </cell>
        </row>
        <row r="283">
          <cell r="B283">
            <v>18020991</v>
          </cell>
        </row>
        <row r="284">
          <cell r="B284">
            <v>18021052</v>
          </cell>
        </row>
        <row r="285">
          <cell r="B285">
            <v>18021048</v>
          </cell>
        </row>
        <row r="286">
          <cell r="B286">
            <v>18021033</v>
          </cell>
        </row>
        <row r="287">
          <cell r="B287">
            <v>18021058</v>
          </cell>
        </row>
        <row r="288">
          <cell r="B288">
            <v>18021174</v>
          </cell>
        </row>
        <row r="289">
          <cell r="B289">
            <v>18021139</v>
          </cell>
        </row>
        <row r="290">
          <cell r="B290">
            <v>18021309</v>
          </cell>
        </row>
        <row r="291">
          <cell r="B291">
            <v>18021319</v>
          </cell>
        </row>
        <row r="292">
          <cell r="B292">
            <v>18021338</v>
          </cell>
        </row>
        <row r="293">
          <cell r="B293">
            <v>18021361</v>
          </cell>
        </row>
        <row r="294">
          <cell r="B294">
            <v>18021424</v>
          </cell>
        </row>
        <row r="295">
          <cell r="B295">
            <v>18021433</v>
          </cell>
        </row>
        <row r="296">
          <cell r="B296">
            <v>18020104</v>
          </cell>
        </row>
        <row r="297">
          <cell r="B297">
            <v>18020112</v>
          </cell>
        </row>
        <row r="298">
          <cell r="B298">
            <v>18020106</v>
          </cell>
        </row>
        <row r="299">
          <cell r="B299">
            <v>18020119</v>
          </cell>
        </row>
        <row r="300">
          <cell r="B300">
            <v>18020194</v>
          </cell>
        </row>
        <row r="301">
          <cell r="B301">
            <v>18020212</v>
          </cell>
        </row>
        <row r="302">
          <cell r="B302">
            <v>18020403</v>
          </cell>
        </row>
        <row r="303">
          <cell r="B303">
            <v>18020386</v>
          </cell>
        </row>
        <row r="304">
          <cell r="B304">
            <v>18020347</v>
          </cell>
        </row>
        <row r="305">
          <cell r="B305">
            <v>18020335</v>
          </cell>
        </row>
        <row r="306">
          <cell r="B306">
            <v>18020355</v>
          </cell>
        </row>
        <row r="307">
          <cell r="B307">
            <v>18020510</v>
          </cell>
        </row>
        <row r="308">
          <cell r="B308">
            <v>18020484</v>
          </cell>
        </row>
        <row r="309">
          <cell r="B309">
            <v>18020527</v>
          </cell>
        </row>
        <row r="310">
          <cell r="B310">
            <v>18020565</v>
          </cell>
        </row>
        <row r="311">
          <cell r="B311">
            <v>18020553</v>
          </cell>
        </row>
        <row r="312">
          <cell r="B312">
            <v>18020543</v>
          </cell>
        </row>
        <row r="313">
          <cell r="B313">
            <v>18020554</v>
          </cell>
        </row>
        <row r="314">
          <cell r="B314">
            <v>18020021</v>
          </cell>
        </row>
        <row r="315">
          <cell r="B315">
            <v>18020670</v>
          </cell>
        </row>
        <row r="316">
          <cell r="B316">
            <v>18020687</v>
          </cell>
        </row>
        <row r="317">
          <cell r="B317">
            <v>18020710</v>
          </cell>
        </row>
        <row r="318">
          <cell r="B318">
            <v>18020026</v>
          </cell>
        </row>
        <row r="319">
          <cell r="B319">
            <v>18020758</v>
          </cell>
        </row>
        <row r="320">
          <cell r="B320">
            <v>18020810</v>
          </cell>
        </row>
        <row r="321">
          <cell r="B321">
            <v>18020790</v>
          </cell>
        </row>
        <row r="322">
          <cell r="B322">
            <v>18020792</v>
          </cell>
        </row>
        <row r="323">
          <cell r="B323">
            <v>18020779</v>
          </cell>
        </row>
        <row r="324">
          <cell r="B324">
            <v>18020907</v>
          </cell>
        </row>
        <row r="325">
          <cell r="B325">
            <v>18020958</v>
          </cell>
        </row>
        <row r="326">
          <cell r="B326">
            <v>18020966</v>
          </cell>
        </row>
        <row r="327">
          <cell r="B327">
            <v>18020967</v>
          </cell>
        </row>
        <row r="328">
          <cell r="B328">
            <v>18020969</v>
          </cell>
        </row>
        <row r="329">
          <cell r="B329">
            <v>18021002</v>
          </cell>
        </row>
        <row r="330">
          <cell r="B330">
            <v>18021009</v>
          </cell>
        </row>
        <row r="331">
          <cell r="B331">
            <v>18021014</v>
          </cell>
        </row>
        <row r="332">
          <cell r="B332">
            <v>18021027</v>
          </cell>
        </row>
        <row r="333">
          <cell r="B333">
            <v>18020047</v>
          </cell>
        </row>
        <row r="334">
          <cell r="B334">
            <v>18021069</v>
          </cell>
        </row>
        <row r="335">
          <cell r="B335">
            <v>18021077</v>
          </cell>
        </row>
        <row r="336">
          <cell r="B336">
            <v>18021121</v>
          </cell>
        </row>
        <row r="337">
          <cell r="B337">
            <v>18020050</v>
          </cell>
        </row>
        <row r="338">
          <cell r="B338">
            <v>18021173</v>
          </cell>
        </row>
        <row r="339">
          <cell r="B339">
            <v>18021159</v>
          </cell>
        </row>
        <row r="340">
          <cell r="B340">
            <v>18021206</v>
          </cell>
        </row>
        <row r="341">
          <cell r="B341">
            <v>18021222</v>
          </cell>
        </row>
        <row r="342">
          <cell r="B342">
            <v>18021228</v>
          </cell>
        </row>
        <row r="343">
          <cell r="B343">
            <v>18021235</v>
          </cell>
        </row>
        <row r="344">
          <cell r="B344">
            <v>18021346</v>
          </cell>
        </row>
        <row r="345">
          <cell r="B345">
            <v>18021362</v>
          </cell>
        </row>
        <row r="346">
          <cell r="B346">
            <v>18021383</v>
          </cell>
        </row>
        <row r="347">
          <cell r="B347">
            <v>18020101</v>
          </cell>
        </row>
        <row r="348">
          <cell r="B348">
            <v>18020107</v>
          </cell>
        </row>
        <row r="349">
          <cell r="B349">
            <v>18020130</v>
          </cell>
        </row>
        <row r="350">
          <cell r="B350">
            <v>18020138</v>
          </cell>
        </row>
        <row r="351">
          <cell r="B351">
            <v>18020167</v>
          </cell>
        </row>
        <row r="352">
          <cell r="B352">
            <v>18020159</v>
          </cell>
        </row>
        <row r="353">
          <cell r="B353">
            <v>18020131</v>
          </cell>
        </row>
        <row r="354">
          <cell r="B354">
            <v>18020213</v>
          </cell>
        </row>
        <row r="355">
          <cell r="B355">
            <v>18020231</v>
          </cell>
        </row>
        <row r="356">
          <cell r="B356">
            <v>18020245</v>
          </cell>
        </row>
        <row r="357">
          <cell r="B357">
            <v>18020393</v>
          </cell>
        </row>
        <row r="358">
          <cell r="B358">
            <v>18020286</v>
          </cell>
        </row>
        <row r="359">
          <cell r="B359">
            <v>18020290</v>
          </cell>
        </row>
        <row r="360">
          <cell r="B360">
            <v>18020434</v>
          </cell>
        </row>
        <row r="361">
          <cell r="B361">
            <v>18020461</v>
          </cell>
        </row>
        <row r="362">
          <cell r="B362">
            <v>18020495</v>
          </cell>
        </row>
        <row r="363">
          <cell r="B363">
            <v>18020494</v>
          </cell>
        </row>
        <row r="364">
          <cell r="B364">
            <v>18020533</v>
          </cell>
        </row>
        <row r="365">
          <cell r="B365">
            <v>18020566</v>
          </cell>
        </row>
        <row r="366">
          <cell r="B366">
            <v>18020568</v>
          </cell>
        </row>
        <row r="367">
          <cell r="B367">
            <v>18020555</v>
          </cell>
        </row>
        <row r="368">
          <cell r="B368">
            <v>18020599</v>
          </cell>
        </row>
        <row r="369">
          <cell r="B369">
            <v>18020598</v>
          </cell>
        </row>
        <row r="370">
          <cell r="B370">
            <v>18020654</v>
          </cell>
        </row>
        <row r="371">
          <cell r="B371">
            <v>18020649</v>
          </cell>
        </row>
        <row r="372">
          <cell r="B372">
            <v>18020638</v>
          </cell>
        </row>
        <row r="373">
          <cell r="B373">
            <v>18020691</v>
          </cell>
        </row>
        <row r="374">
          <cell r="B374">
            <v>18020738</v>
          </cell>
        </row>
        <row r="375">
          <cell r="B375">
            <v>18020762</v>
          </cell>
        </row>
        <row r="376">
          <cell r="B376">
            <v>18020857</v>
          </cell>
        </row>
        <row r="377">
          <cell r="B377">
            <v>18020035</v>
          </cell>
        </row>
        <row r="378">
          <cell r="B378">
            <v>18020032</v>
          </cell>
        </row>
        <row r="379">
          <cell r="B379">
            <v>18020796</v>
          </cell>
        </row>
        <row r="380">
          <cell r="B380">
            <v>18020808</v>
          </cell>
        </row>
        <row r="381">
          <cell r="B381">
            <v>18020833</v>
          </cell>
        </row>
        <row r="382">
          <cell r="B382">
            <v>18020836</v>
          </cell>
        </row>
        <row r="383">
          <cell r="B383">
            <v>18020795</v>
          </cell>
        </row>
        <row r="384">
          <cell r="B384">
            <v>18020793</v>
          </cell>
        </row>
        <row r="385">
          <cell r="B385">
            <v>18020780</v>
          </cell>
        </row>
        <row r="386">
          <cell r="B386">
            <v>18020889</v>
          </cell>
        </row>
        <row r="387">
          <cell r="B387">
            <v>18020918</v>
          </cell>
        </row>
        <row r="388">
          <cell r="B388">
            <v>18020940</v>
          </cell>
        </row>
        <row r="389">
          <cell r="B389">
            <v>18020981</v>
          </cell>
        </row>
        <row r="390">
          <cell r="B390">
            <v>18020992</v>
          </cell>
        </row>
        <row r="391">
          <cell r="B391">
            <v>18021017</v>
          </cell>
        </row>
        <row r="392">
          <cell r="B392">
            <v>18021063</v>
          </cell>
        </row>
        <row r="393">
          <cell r="B393">
            <v>18021078</v>
          </cell>
        </row>
        <row r="394">
          <cell r="B394">
            <v>18021102</v>
          </cell>
        </row>
        <row r="395">
          <cell r="B395">
            <v>18021107</v>
          </cell>
        </row>
        <row r="396">
          <cell r="B396">
            <v>18021113</v>
          </cell>
        </row>
        <row r="397">
          <cell r="B397">
            <v>18021162</v>
          </cell>
        </row>
        <row r="398">
          <cell r="B398">
            <v>18021202</v>
          </cell>
        </row>
        <row r="399">
          <cell r="B399">
            <v>18021210</v>
          </cell>
        </row>
        <row r="400">
          <cell r="B400">
            <v>18021232</v>
          </cell>
        </row>
        <row r="401">
          <cell r="B401">
            <v>18021254</v>
          </cell>
        </row>
        <row r="402">
          <cell r="B402">
            <v>18021278</v>
          </cell>
        </row>
        <row r="403">
          <cell r="B403">
            <v>18021286</v>
          </cell>
        </row>
        <row r="404">
          <cell r="B404">
            <v>18021350</v>
          </cell>
        </row>
        <row r="405">
          <cell r="B405">
            <v>18021352</v>
          </cell>
        </row>
        <row r="406">
          <cell r="B406">
            <v>18021371</v>
          </cell>
        </row>
        <row r="407">
          <cell r="B407">
            <v>18020105</v>
          </cell>
        </row>
        <row r="408">
          <cell r="B408">
            <v>18020120</v>
          </cell>
        </row>
        <row r="409">
          <cell r="B409">
            <v>18020153</v>
          </cell>
        </row>
        <row r="410">
          <cell r="B410">
            <v>18020187</v>
          </cell>
        </row>
        <row r="411">
          <cell r="B411">
            <v>18020197</v>
          </cell>
        </row>
        <row r="412">
          <cell r="B412">
            <v>18020221</v>
          </cell>
        </row>
        <row r="413">
          <cell r="B413">
            <v>18020234</v>
          </cell>
        </row>
        <row r="414">
          <cell r="B414">
            <v>18020006</v>
          </cell>
        </row>
        <row r="415">
          <cell r="B415">
            <v>18020359</v>
          </cell>
        </row>
        <row r="416">
          <cell r="B416">
            <v>18020364</v>
          </cell>
        </row>
        <row r="417">
          <cell r="B417">
            <v>18020369</v>
          </cell>
        </row>
        <row r="418">
          <cell r="B418">
            <v>18020014</v>
          </cell>
        </row>
        <row r="419">
          <cell r="B419">
            <v>18020263</v>
          </cell>
        </row>
        <row r="420">
          <cell r="B420">
            <v>18020291</v>
          </cell>
        </row>
        <row r="421">
          <cell r="B421">
            <v>18020331</v>
          </cell>
        </row>
        <row r="422">
          <cell r="B422">
            <v>18020341</v>
          </cell>
        </row>
        <row r="423">
          <cell r="B423">
            <v>18020432</v>
          </cell>
        </row>
        <row r="424">
          <cell r="B424">
            <v>18020525</v>
          </cell>
        </row>
        <row r="425">
          <cell r="B425">
            <v>18020535</v>
          </cell>
        </row>
        <row r="426">
          <cell r="B426">
            <v>18020576</v>
          </cell>
        </row>
        <row r="427">
          <cell r="B427">
            <v>18020645</v>
          </cell>
        </row>
        <row r="428">
          <cell r="B428">
            <v>18020669</v>
          </cell>
        </row>
        <row r="429">
          <cell r="B429">
            <v>18020674</v>
          </cell>
        </row>
        <row r="430">
          <cell r="B430">
            <v>18020721</v>
          </cell>
        </row>
        <row r="431">
          <cell r="B431">
            <v>18020732</v>
          </cell>
        </row>
        <row r="432">
          <cell r="B432">
            <v>18020027</v>
          </cell>
        </row>
        <row r="433">
          <cell r="B433">
            <v>18020742</v>
          </cell>
        </row>
        <row r="434">
          <cell r="B434">
            <v>18020768</v>
          </cell>
        </row>
        <row r="435">
          <cell r="B435">
            <v>18020034</v>
          </cell>
        </row>
        <row r="436">
          <cell r="B436">
            <v>18020823</v>
          </cell>
        </row>
        <row r="437">
          <cell r="B437">
            <v>18020822</v>
          </cell>
        </row>
        <row r="438">
          <cell r="B438">
            <v>18020031</v>
          </cell>
        </row>
        <row r="439">
          <cell r="B439">
            <v>18020784</v>
          </cell>
        </row>
        <row r="440">
          <cell r="B440">
            <v>18020864</v>
          </cell>
        </row>
        <row r="441">
          <cell r="B441">
            <v>18020878</v>
          </cell>
        </row>
        <row r="442">
          <cell r="B442">
            <v>18020896</v>
          </cell>
        </row>
        <row r="443">
          <cell r="B443">
            <v>18020931</v>
          </cell>
        </row>
        <row r="444">
          <cell r="B444">
            <v>18020937</v>
          </cell>
        </row>
        <row r="445">
          <cell r="B445">
            <v>18020943</v>
          </cell>
        </row>
        <row r="446">
          <cell r="B446">
            <v>18020956</v>
          </cell>
        </row>
        <row r="447">
          <cell r="B447">
            <v>18020952</v>
          </cell>
        </row>
        <row r="448">
          <cell r="B448">
            <v>18021076</v>
          </cell>
        </row>
        <row r="449">
          <cell r="B449">
            <v>18021120</v>
          </cell>
        </row>
        <row r="450">
          <cell r="B450">
            <v>18021198</v>
          </cell>
        </row>
        <row r="451">
          <cell r="B451">
            <v>18021231</v>
          </cell>
        </row>
        <row r="452">
          <cell r="B452">
            <v>18021258</v>
          </cell>
        </row>
        <row r="453">
          <cell r="B453">
            <v>18021292</v>
          </cell>
        </row>
        <row r="454">
          <cell r="B454">
            <v>18021318</v>
          </cell>
        </row>
        <row r="455">
          <cell r="B455">
            <v>18021348</v>
          </cell>
        </row>
        <row r="456">
          <cell r="B456">
            <v>18021374</v>
          </cell>
        </row>
        <row r="457">
          <cell r="B457">
            <v>18021377</v>
          </cell>
        </row>
        <row r="458">
          <cell r="B458">
            <v>18020108</v>
          </cell>
        </row>
        <row r="459">
          <cell r="B459">
            <v>18020170</v>
          </cell>
        </row>
        <row r="460">
          <cell r="B460">
            <v>18020113</v>
          </cell>
        </row>
        <row r="461">
          <cell r="B461">
            <v>18020193</v>
          </cell>
        </row>
        <row r="462">
          <cell r="B462">
            <v>18020203</v>
          </cell>
        </row>
        <row r="463">
          <cell r="B463">
            <v>18020220</v>
          </cell>
        </row>
        <row r="464">
          <cell r="B464">
            <v>18020261</v>
          </cell>
        </row>
        <row r="465">
          <cell r="B465">
            <v>18020380</v>
          </cell>
        </row>
        <row r="466">
          <cell r="B466">
            <v>18020361</v>
          </cell>
        </row>
        <row r="467">
          <cell r="B467">
            <v>18020422</v>
          </cell>
        </row>
        <row r="468">
          <cell r="B468">
            <v>18020400</v>
          </cell>
        </row>
        <row r="469">
          <cell r="B469">
            <v>18020274</v>
          </cell>
        </row>
        <row r="470">
          <cell r="B470">
            <v>18020293</v>
          </cell>
        </row>
        <row r="471">
          <cell r="B471">
            <v>18020345</v>
          </cell>
        </row>
        <row r="472">
          <cell r="B472">
            <v>18020329</v>
          </cell>
        </row>
        <row r="473">
          <cell r="B473">
            <v>18020445</v>
          </cell>
        </row>
        <row r="474">
          <cell r="B474">
            <v>18020529</v>
          </cell>
        </row>
        <row r="475">
          <cell r="B475">
            <v>18020579</v>
          </cell>
        </row>
        <row r="476">
          <cell r="B476">
            <v>18020070</v>
          </cell>
        </row>
        <row r="477">
          <cell r="B477">
            <v>18020607</v>
          </cell>
        </row>
        <row r="478">
          <cell r="B478">
            <v>18020720</v>
          </cell>
        </row>
        <row r="479">
          <cell r="B479">
            <v>18020740</v>
          </cell>
        </row>
        <row r="480">
          <cell r="B480">
            <v>18020853</v>
          </cell>
        </row>
        <row r="481">
          <cell r="B481">
            <v>18020908</v>
          </cell>
        </row>
        <row r="482">
          <cell r="B482">
            <v>18020042</v>
          </cell>
        </row>
        <row r="483">
          <cell r="B483">
            <v>18020930</v>
          </cell>
        </row>
        <row r="484">
          <cell r="B484">
            <v>18020964</v>
          </cell>
        </row>
        <row r="485">
          <cell r="B485">
            <v>18020983</v>
          </cell>
        </row>
        <row r="486">
          <cell r="B486">
            <v>18021015</v>
          </cell>
        </row>
        <row r="487">
          <cell r="B487">
            <v>18021020</v>
          </cell>
        </row>
        <row r="488">
          <cell r="B488">
            <v>18021044</v>
          </cell>
        </row>
        <row r="489">
          <cell r="B489">
            <v>18021074</v>
          </cell>
        </row>
        <row r="490">
          <cell r="B490">
            <v>18021111</v>
          </cell>
        </row>
        <row r="491">
          <cell r="B491">
            <v>18021117</v>
          </cell>
        </row>
        <row r="492">
          <cell r="B492">
            <v>18020049</v>
          </cell>
        </row>
        <row r="493">
          <cell r="B493">
            <v>18021129</v>
          </cell>
        </row>
        <row r="494">
          <cell r="B494">
            <v>18021192</v>
          </cell>
        </row>
        <row r="495">
          <cell r="B495">
            <v>18021175</v>
          </cell>
        </row>
        <row r="496">
          <cell r="B496">
            <v>18021170</v>
          </cell>
        </row>
        <row r="497">
          <cell r="B497">
            <v>18021146</v>
          </cell>
        </row>
        <row r="498">
          <cell r="B498">
            <v>18021158</v>
          </cell>
        </row>
        <row r="499">
          <cell r="B499">
            <v>18021161</v>
          </cell>
        </row>
        <row r="500">
          <cell r="B500">
            <v>18021211</v>
          </cell>
        </row>
        <row r="501">
          <cell r="B501">
            <v>18021242</v>
          </cell>
        </row>
        <row r="502">
          <cell r="B502">
            <v>18020073</v>
          </cell>
        </row>
        <row r="503">
          <cell r="B503">
            <v>18021306</v>
          </cell>
        </row>
        <row r="504">
          <cell r="B504">
            <v>18021340</v>
          </cell>
        </row>
        <row r="505">
          <cell r="B505">
            <v>18021337</v>
          </cell>
        </row>
        <row r="506">
          <cell r="B506">
            <v>18021376</v>
          </cell>
        </row>
        <row r="507">
          <cell r="B507">
            <v>18021386</v>
          </cell>
        </row>
        <row r="508">
          <cell r="B508">
            <v>18020064</v>
          </cell>
        </row>
        <row r="509">
          <cell r="B509">
            <v>18021436</v>
          </cell>
        </row>
        <row r="510">
          <cell r="B510">
            <v>18020003</v>
          </cell>
        </row>
        <row r="511">
          <cell r="B511">
            <v>18020001</v>
          </cell>
        </row>
        <row r="512">
          <cell r="B512">
            <v>18020123</v>
          </cell>
        </row>
        <row r="513">
          <cell r="B513">
            <v>18020195</v>
          </cell>
        </row>
        <row r="514">
          <cell r="B514">
            <v>18020413</v>
          </cell>
        </row>
        <row r="515">
          <cell r="B515">
            <v>18020015</v>
          </cell>
        </row>
        <row r="516">
          <cell r="B516">
            <v>18020007</v>
          </cell>
        </row>
        <row r="517">
          <cell r="B517">
            <v>18020539</v>
          </cell>
        </row>
        <row r="518">
          <cell r="B518">
            <v>18020019</v>
          </cell>
        </row>
        <row r="519">
          <cell r="B519">
            <v>18020629</v>
          </cell>
        </row>
        <row r="520">
          <cell r="B520">
            <v>18020022</v>
          </cell>
        </row>
        <row r="521">
          <cell r="B521">
            <v>18020023</v>
          </cell>
        </row>
        <row r="522">
          <cell r="B522">
            <v>18020666</v>
          </cell>
        </row>
        <row r="523">
          <cell r="B523">
            <v>18020020</v>
          </cell>
        </row>
        <row r="524">
          <cell r="B524">
            <v>18020695</v>
          </cell>
        </row>
        <row r="525">
          <cell r="B525">
            <v>18020776</v>
          </cell>
        </row>
        <row r="526">
          <cell r="B526">
            <v>18020029</v>
          </cell>
        </row>
        <row r="527">
          <cell r="B527">
            <v>18020834</v>
          </cell>
        </row>
        <row r="528">
          <cell r="B528">
            <v>18020030</v>
          </cell>
        </row>
        <row r="529">
          <cell r="B529">
            <v>18020039</v>
          </cell>
        </row>
        <row r="530">
          <cell r="B530">
            <v>18020921</v>
          </cell>
        </row>
        <row r="531">
          <cell r="B531">
            <v>18020046</v>
          </cell>
        </row>
        <row r="532">
          <cell r="B532">
            <v>18021196</v>
          </cell>
        </row>
        <row r="533">
          <cell r="B533">
            <v>18021147</v>
          </cell>
        </row>
        <row r="534">
          <cell r="B534">
            <v>18021145</v>
          </cell>
        </row>
        <row r="535">
          <cell r="B535">
            <v>18021221</v>
          </cell>
        </row>
        <row r="536">
          <cell r="B536">
            <v>18021233</v>
          </cell>
        </row>
        <row r="537">
          <cell r="B537">
            <v>18021250</v>
          </cell>
        </row>
        <row r="538">
          <cell r="B538">
            <v>18021301</v>
          </cell>
        </row>
        <row r="539">
          <cell r="B539">
            <v>18021335</v>
          </cell>
        </row>
        <row r="540">
          <cell r="B540">
            <v>18020057</v>
          </cell>
        </row>
        <row r="541">
          <cell r="B541">
            <v>18020058</v>
          </cell>
        </row>
        <row r="542">
          <cell r="B542">
            <v>18020060</v>
          </cell>
        </row>
        <row r="543">
          <cell r="B543">
            <v>18021388</v>
          </cell>
        </row>
        <row r="544">
          <cell r="B544">
            <v>18020061</v>
          </cell>
        </row>
        <row r="545">
          <cell r="B545">
            <v>18020062</v>
          </cell>
        </row>
        <row r="546">
          <cell r="B546">
            <v>18020172</v>
          </cell>
        </row>
        <row r="547">
          <cell r="B547">
            <v>18020201</v>
          </cell>
        </row>
        <row r="548">
          <cell r="B548">
            <v>18020251</v>
          </cell>
        </row>
        <row r="549">
          <cell r="B549">
            <v>18020259</v>
          </cell>
        </row>
        <row r="550">
          <cell r="B550">
            <v>18020310</v>
          </cell>
        </row>
        <row r="551">
          <cell r="B551">
            <v>18020371</v>
          </cell>
        </row>
        <row r="552">
          <cell r="B552">
            <v>18020384</v>
          </cell>
        </row>
        <row r="553">
          <cell r="B553">
            <v>18020265</v>
          </cell>
        </row>
        <row r="554">
          <cell r="B554">
            <v>18020351</v>
          </cell>
        </row>
        <row r="555">
          <cell r="B555">
            <v>18020342</v>
          </cell>
        </row>
        <row r="556">
          <cell r="B556">
            <v>18020469</v>
          </cell>
        </row>
        <row r="557">
          <cell r="B557">
            <v>18020482</v>
          </cell>
        </row>
        <row r="558">
          <cell r="B558">
            <v>18020530</v>
          </cell>
        </row>
        <row r="559">
          <cell r="B559">
            <v>18020560</v>
          </cell>
        </row>
        <row r="560">
          <cell r="B560">
            <v>18020573</v>
          </cell>
        </row>
        <row r="561">
          <cell r="B561">
            <v>18020581</v>
          </cell>
        </row>
        <row r="562">
          <cell r="B562">
            <v>18020601</v>
          </cell>
        </row>
        <row r="563">
          <cell r="B563">
            <v>18020586</v>
          </cell>
        </row>
        <row r="564">
          <cell r="B564">
            <v>18020641</v>
          </cell>
        </row>
        <row r="565">
          <cell r="B565">
            <v>18020640</v>
          </cell>
        </row>
        <row r="566">
          <cell r="B566">
            <v>18020661</v>
          </cell>
        </row>
        <row r="567">
          <cell r="B567">
            <v>18020725</v>
          </cell>
        </row>
        <row r="568">
          <cell r="B568">
            <v>18020730</v>
          </cell>
        </row>
        <row r="569">
          <cell r="B569">
            <v>18020749</v>
          </cell>
        </row>
        <row r="570">
          <cell r="B570">
            <v>18020778</v>
          </cell>
        </row>
        <row r="571">
          <cell r="B571">
            <v>18020801</v>
          </cell>
        </row>
        <row r="572">
          <cell r="B572">
            <v>18020832</v>
          </cell>
        </row>
        <row r="573">
          <cell r="B573">
            <v>18020877</v>
          </cell>
        </row>
        <row r="574">
          <cell r="B574">
            <v>18020890</v>
          </cell>
        </row>
        <row r="575">
          <cell r="B575">
            <v>18020040</v>
          </cell>
        </row>
        <row r="576">
          <cell r="B576">
            <v>18020888</v>
          </cell>
        </row>
        <row r="577">
          <cell r="B577">
            <v>18020923</v>
          </cell>
        </row>
        <row r="578">
          <cell r="B578">
            <v>18020043</v>
          </cell>
        </row>
        <row r="579">
          <cell r="B579">
            <v>18020945</v>
          </cell>
        </row>
        <row r="580">
          <cell r="B580">
            <v>18020970</v>
          </cell>
        </row>
        <row r="581">
          <cell r="B581">
            <v>18020982</v>
          </cell>
        </row>
        <row r="582">
          <cell r="B582">
            <v>18021025</v>
          </cell>
        </row>
        <row r="583">
          <cell r="B583">
            <v>18021124</v>
          </cell>
        </row>
        <row r="584">
          <cell r="B584">
            <v>18021171</v>
          </cell>
        </row>
        <row r="585">
          <cell r="B585">
            <v>18021186</v>
          </cell>
        </row>
        <row r="586">
          <cell r="B586">
            <v>18021199</v>
          </cell>
        </row>
        <row r="587">
          <cell r="B587">
            <v>18020051</v>
          </cell>
        </row>
        <row r="588">
          <cell r="B588">
            <v>18021140</v>
          </cell>
        </row>
        <row r="589">
          <cell r="B589">
            <v>18021255</v>
          </cell>
        </row>
        <row r="590">
          <cell r="B590">
            <v>18021298</v>
          </cell>
        </row>
        <row r="591">
          <cell r="B591">
            <v>18021311</v>
          </cell>
        </row>
        <row r="592">
          <cell r="B592">
            <v>18021315</v>
          </cell>
        </row>
        <row r="593">
          <cell r="B593">
            <v>18021336</v>
          </cell>
        </row>
        <row r="594">
          <cell r="B594">
            <v>18021360</v>
          </cell>
        </row>
        <row r="595">
          <cell r="B595">
            <v>18020169</v>
          </cell>
        </row>
        <row r="596">
          <cell r="B596">
            <v>18020143</v>
          </cell>
        </row>
        <row r="597">
          <cell r="B597">
            <v>18020209</v>
          </cell>
        </row>
        <row r="598">
          <cell r="B598">
            <v>18020233</v>
          </cell>
        </row>
        <row r="599">
          <cell r="B599">
            <v>18020244</v>
          </cell>
        </row>
        <row r="600">
          <cell r="B600">
            <v>18020257</v>
          </cell>
        </row>
        <row r="601">
          <cell r="B601">
            <v>18020252</v>
          </cell>
        </row>
        <row r="602">
          <cell r="B602">
            <v>18020299</v>
          </cell>
        </row>
        <row r="603">
          <cell r="B603">
            <v>18020383</v>
          </cell>
        </row>
        <row r="604">
          <cell r="B604">
            <v>18020419</v>
          </cell>
        </row>
        <row r="605">
          <cell r="B605">
            <v>18020399</v>
          </cell>
        </row>
        <row r="606">
          <cell r="B606">
            <v>18020297</v>
          </cell>
        </row>
        <row r="607">
          <cell r="B607">
            <v>18020010</v>
          </cell>
        </row>
        <row r="608">
          <cell r="B608">
            <v>18020316</v>
          </cell>
        </row>
        <row r="609">
          <cell r="B609">
            <v>18020352</v>
          </cell>
        </row>
        <row r="610">
          <cell r="B610">
            <v>18020326</v>
          </cell>
        </row>
        <row r="611">
          <cell r="B611">
            <v>18020340</v>
          </cell>
        </row>
        <row r="612">
          <cell r="B612">
            <v>18020450</v>
          </cell>
        </row>
        <row r="613">
          <cell r="B613">
            <v>18020491</v>
          </cell>
        </row>
        <row r="614">
          <cell r="B614">
            <v>18020513</v>
          </cell>
        </row>
        <row r="615">
          <cell r="B615">
            <v>18020531</v>
          </cell>
        </row>
        <row r="616">
          <cell r="B616">
            <v>18020018</v>
          </cell>
        </row>
        <row r="617">
          <cell r="B617">
            <v>18020546</v>
          </cell>
        </row>
        <row r="618">
          <cell r="B618">
            <v>18020585</v>
          </cell>
        </row>
        <row r="619">
          <cell r="B619">
            <v>18020590</v>
          </cell>
        </row>
        <row r="620">
          <cell r="B620">
            <v>18020636</v>
          </cell>
        </row>
        <row r="621">
          <cell r="B621">
            <v>18020611</v>
          </cell>
        </row>
        <row r="622">
          <cell r="B622">
            <v>18020671</v>
          </cell>
        </row>
        <row r="623">
          <cell r="B623">
            <v>18020723</v>
          </cell>
        </row>
        <row r="624">
          <cell r="B624">
            <v>18020748</v>
          </cell>
        </row>
        <row r="625">
          <cell r="B625">
            <v>18020772</v>
          </cell>
        </row>
        <row r="626">
          <cell r="B626">
            <v>18020807</v>
          </cell>
        </row>
        <row r="627">
          <cell r="B627">
            <v>18020805</v>
          </cell>
        </row>
        <row r="628">
          <cell r="B628">
            <v>18020910</v>
          </cell>
        </row>
        <row r="629">
          <cell r="B629">
            <v>18020925</v>
          </cell>
        </row>
        <row r="630">
          <cell r="B630">
            <v>18020044</v>
          </cell>
        </row>
        <row r="631">
          <cell r="B631">
            <v>18020972</v>
          </cell>
        </row>
        <row r="632">
          <cell r="B632">
            <v>18020985</v>
          </cell>
        </row>
        <row r="633">
          <cell r="B633">
            <v>18021003</v>
          </cell>
        </row>
        <row r="634">
          <cell r="B634">
            <v>18021030</v>
          </cell>
        </row>
        <row r="635">
          <cell r="B635">
            <v>18021085</v>
          </cell>
        </row>
        <row r="636">
          <cell r="B636">
            <v>18021112</v>
          </cell>
        </row>
        <row r="637">
          <cell r="B637">
            <v>18021127</v>
          </cell>
        </row>
        <row r="638">
          <cell r="B638">
            <v>18021181</v>
          </cell>
        </row>
        <row r="639">
          <cell r="B639">
            <v>18021193</v>
          </cell>
        </row>
        <row r="640">
          <cell r="B640">
            <v>18021194</v>
          </cell>
        </row>
        <row r="641">
          <cell r="B641">
            <v>18021134</v>
          </cell>
        </row>
        <row r="642">
          <cell r="B642">
            <v>18021207</v>
          </cell>
        </row>
        <row r="643">
          <cell r="B643">
            <v>18021303</v>
          </cell>
        </row>
        <row r="644">
          <cell r="B644">
            <v>18021310</v>
          </cell>
        </row>
        <row r="645">
          <cell r="B645">
            <v>18021324</v>
          </cell>
        </row>
        <row r="646">
          <cell r="B646">
            <v>18021345</v>
          </cell>
        </row>
        <row r="647">
          <cell r="B647">
            <v>18021351</v>
          </cell>
        </row>
        <row r="648">
          <cell r="B648">
            <v>18021404</v>
          </cell>
        </row>
        <row r="649">
          <cell r="B649">
            <v>18021428</v>
          </cell>
        </row>
        <row r="650">
          <cell r="B650">
            <v>18021452</v>
          </cell>
        </row>
        <row r="651">
          <cell r="B651">
            <v>18020141</v>
          </cell>
        </row>
        <row r="652">
          <cell r="B652">
            <v>18020133</v>
          </cell>
        </row>
        <row r="653">
          <cell r="B653">
            <v>18020126</v>
          </cell>
        </row>
        <row r="654">
          <cell r="B654">
            <v>18020179</v>
          </cell>
        </row>
        <row r="655">
          <cell r="B655">
            <v>18020200</v>
          </cell>
        </row>
        <row r="656">
          <cell r="B656">
            <v>18020208</v>
          </cell>
        </row>
        <row r="657">
          <cell r="B657">
            <v>18020227</v>
          </cell>
        </row>
        <row r="658">
          <cell r="B658">
            <v>18020238</v>
          </cell>
        </row>
        <row r="659">
          <cell r="B659">
            <v>18020260</v>
          </cell>
        </row>
        <row r="660">
          <cell r="B660">
            <v>18020388</v>
          </cell>
        </row>
        <row r="661">
          <cell r="B661">
            <v>18020283</v>
          </cell>
        </row>
        <row r="662">
          <cell r="B662">
            <v>18020292</v>
          </cell>
        </row>
        <row r="663">
          <cell r="B663">
            <v>18020298</v>
          </cell>
        </row>
        <row r="664">
          <cell r="B664">
            <v>18020309</v>
          </cell>
        </row>
        <row r="665">
          <cell r="B665">
            <v>18020441</v>
          </cell>
        </row>
        <row r="666">
          <cell r="B666">
            <v>18020465</v>
          </cell>
        </row>
        <row r="667">
          <cell r="B667">
            <v>18020474</v>
          </cell>
        </row>
        <row r="668">
          <cell r="B668">
            <v>18020515</v>
          </cell>
        </row>
        <row r="669">
          <cell r="B669">
            <v>18020490</v>
          </cell>
        </row>
        <row r="670">
          <cell r="B670">
            <v>18020534</v>
          </cell>
        </row>
        <row r="671">
          <cell r="B671">
            <v>18020537</v>
          </cell>
        </row>
        <row r="672">
          <cell r="B672">
            <v>18020664</v>
          </cell>
        </row>
        <row r="673">
          <cell r="B673">
            <v>18020613</v>
          </cell>
        </row>
        <row r="674">
          <cell r="B674">
            <v>18020622</v>
          </cell>
        </row>
        <row r="675">
          <cell r="B675">
            <v>18020708</v>
          </cell>
        </row>
        <row r="676">
          <cell r="B676">
            <v>18020700</v>
          </cell>
        </row>
        <row r="677">
          <cell r="B677">
            <v>18020722</v>
          </cell>
        </row>
        <row r="678">
          <cell r="B678">
            <v>18020752</v>
          </cell>
        </row>
        <row r="679">
          <cell r="B679">
            <v>18020764</v>
          </cell>
        </row>
        <row r="680">
          <cell r="B680">
            <v>18020771</v>
          </cell>
        </row>
        <row r="681">
          <cell r="B681">
            <v>18020859</v>
          </cell>
        </row>
        <row r="682">
          <cell r="B682">
            <v>18020867</v>
          </cell>
        </row>
        <row r="683">
          <cell r="B683">
            <v>18020872</v>
          </cell>
        </row>
        <row r="684">
          <cell r="B684">
            <v>18020873</v>
          </cell>
        </row>
        <row r="685">
          <cell r="B685">
            <v>18020876</v>
          </cell>
        </row>
        <row r="686">
          <cell r="B686">
            <v>18020971</v>
          </cell>
        </row>
        <row r="687">
          <cell r="B687">
            <v>18021011</v>
          </cell>
        </row>
        <row r="688">
          <cell r="B688">
            <v>18021041</v>
          </cell>
        </row>
        <row r="689">
          <cell r="B689">
            <v>18021071</v>
          </cell>
        </row>
        <row r="690">
          <cell r="B690">
            <v>18021096</v>
          </cell>
        </row>
        <row r="691">
          <cell r="B691">
            <v>18021097</v>
          </cell>
        </row>
        <row r="692">
          <cell r="B692">
            <v>18021098</v>
          </cell>
        </row>
        <row r="693">
          <cell r="B693">
            <v>18021108</v>
          </cell>
        </row>
        <row r="694">
          <cell r="B694">
            <v>18021122</v>
          </cell>
        </row>
        <row r="695">
          <cell r="B695">
            <v>18021168</v>
          </cell>
        </row>
        <row r="696">
          <cell r="B696">
            <v>18021205</v>
          </cell>
        </row>
        <row r="697">
          <cell r="B697">
            <v>18021212</v>
          </cell>
        </row>
        <row r="698">
          <cell r="B698">
            <v>18021230</v>
          </cell>
        </row>
        <row r="699">
          <cell r="B699">
            <v>18021247</v>
          </cell>
        </row>
        <row r="700">
          <cell r="B700">
            <v>18021265</v>
          </cell>
        </row>
        <row r="701">
          <cell r="B701">
            <v>18021276</v>
          </cell>
        </row>
        <row r="702">
          <cell r="B702">
            <v>18021288</v>
          </cell>
        </row>
        <row r="703">
          <cell r="B703">
            <v>18021332</v>
          </cell>
        </row>
        <row r="704">
          <cell r="B704">
            <v>18021403</v>
          </cell>
        </row>
        <row r="705">
          <cell r="B705">
            <v>18021407</v>
          </cell>
        </row>
        <row r="706">
          <cell r="B706">
            <v>18021396</v>
          </cell>
        </row>
        <row r="707">
          <cell r="B707">
            <v>18021394</v>
          </cell>
        </row>
        <row r="708">
          <cell r="B708">
            <v>18021449</v>
          </cell>
        </row>
        <row r="709">
          <cell r="B709">
            <v>18020152</v>
          </cell>
        </row>
        <row r="710">
          <cell r="B710">
            <v>18020137</v>
          </cell>
        </row>
        <row r="711">
          <cell r="B711">
            <v>18020183</v>
          </cell>
        </row>
        <row r="712">
          <cell r="B712">
            <v>18020178</v>
          </cell>
        </row>
        <row r="713">
          <cell r="B713">
            <v>18020202</v>
          </cell>
        </row>
        <row r="714">
          <cell r="B714">
            <v>18020188</v>
          </cell>
        </row>
        <row r="715">
          <cell r="B715">
            <v>18020226</v>
          </cell>
        </row>
        <row r="716">
          <cell r="B716">
            <v>18020232</v>
          </cell>
        </row>
        <row r="717">
          <cell r="B717">
            <v>18020416</v>
          </cell>
        </row>
        <row r="718">
          <cell r="B718">
            <v>18020289</v>
          </cell>
        </row>
        <row r="719">
          <cell r="B719">
            <v>18020332</v>
          </cell>
        </row>
        <row r="720">
          <cell r="B720">
            <v>18020407</v>
          </cell>
        </row>
        <row r="721">
          <cell r="B721">
            <v>18020427</v>
          </cell>
        </row>
        <row r="722">
          <cell r="B722">
            <v>18020448</v>
          </cell>
        </row>
        <row r="723">
          <cell r="B723">
            <v>18020467</v>
          </cell>
        </row>
        <row r="724">
          <cell r="B724">
            <v>18020508</v>
          </cell>
        </row>
        <row r="725">
          <cell r="B725">
            <v>18020509</v>
          </cell>
        </row>
        <row r="726">
          <cell r="B726">
            <v>18020521</v>
          </cell>
        </row>
        <row r="727">
          <cell r="B727">
            <v>18020563</v>
          </cell>
        </row>
        <row r="728">
          <cell r="B728">
            <v>18020569</v>
          </cell>
        </row>
        <row r="729">
          <cell r="B729">
            <v>18020650</v>
          </cell>
        </row>
        <row r="730">
          <cell r="B730">
            <v>18020678</v>
          </cell>
        </row>
        <row r="731">
          <cell r="B731">
            <v>18020681</v>
          </cell>
        </row>
        <row r="732">
          <cell r="B732">
            <v>18020718</v>
          </cell>
        </row>
        <row r="733">
          <cell r="B733">
            <v>18020746</v>
          </cell>
        </row>
        <row r="734">
          <cell r="B734">
            <v>18020803</v>
          </cell>
        </row>
        <row r="735">
          <cell r="B735">
            <v>18020846</v>
          </cell>
        </row>
        <row r="736">
          <cell r="B736">
            <v>18020811</v>
          </cell>
        </row>
        <row r="737">
          <cell r="B737">
            <v>18020842</v>
          </cell>
        </row>
        <row r="738">
          <cell r="B738">
            <v>18020838</v>
          </cell>
        </row>
        <row r="739">
          <cell r="B739">
            <v>18020783</v>
          </cell>
        </row>
        <row r="740">
          <cell r="B740">
            <v>18020863</v>
          </cell>
        </row>
        <row r="741">
          <cell r="B741">
            <v>18020882</v>
          </cell>
        </row>
        <row r="742">
          <cell r="B742">
            <v>18021028</v>
          </cell>
        </row>
        <row r="743">
          <cell r="B743">
            <v>18021029</v>
          </cell>
        </row>
        <row r="744">
          <cell r="B744">
            <v>18021068</v>
          </cell>
        </row>
        <row r="745">
          <cell r="B745">
            <v>18021104</v>
          </cell>
        </row>
        <row r="746">
          <cell r="B746">
            <v>18021094</v>
          </cell>
        </row>
        <row r="747">
          <cell r="B747">
            <v>18021184</v>
          </cell>
        </row>
        <row r="748">
          <cell r="B748">
            <v>18021149</v>
          </cell>
        </row>
        <row r="749">
          <cell r="B749">
            <v>18021218</v>
          </cell>
        </row>
        <row r="750">
          <cell r="B750">
            <v>18021224</v>
          </cell>
        </row>
        <row r="751">
          <cell r="B751">
            <v>18021287</v>
          </cell>
        </row>
        <row r="752">
          <cell r="B752">
            <v>18021300</v>
          </cell>
        </row>
        <row r="753">
          <cell r="B753">
            <v>18021328</v>
          </cell>
        </row>
        <row r="754">
          <cell r="B754">
            <v>18021329</v>
          </cell>
        </row>
        <row r="755">
          <cell r="B755">
            <v>18021358</v>
          </cell>
        </row>
        <row r="756">
          <cell r="B756">
            <v>18021381</v>
          </cell>
        </row>
        <row r="757">
          <cell r="B757">
            <v>18021380</v>
          </cell>
        </row>
        <row r="758">
          <cell r="B758">
            <v>18021453</v>
          </cell>
        </row>
        <row r="759">
          <cell r="B759">
            <v>18020102</v>
          </cell>
        </row>
        <row r="760">
          <cell r="B760">
            <v>18020164</v>
          </cell>
        </row>
        <row r="761">
          <cell r="B761">
            <v>18020181</v>
          </cell>
        </row>
        <row r="762">
          <cell r="B762">
            <v>18020176</v>
          </cell>
        </row>
        <row r="763">
          <cell r="B763">
            <v>18020191</v>
          </cell>
        </row>
        <row r="764">
          <cell r="B764">
            <v>18020207</v>
          </cell>
        </row>
        <row r="765">
          <cell r="B765">
            <v>18020228</v>
          </cell>
        </row>
        <row r="766">
          <cell r="B766">
            <v>18020374</v>
          </cell>
        </row>
        <row r="767">
          <cell r="B767">
            <v>18020415</v>
          </cell>
        </row>
        <row r="768">
          <cell r="B768">
            <v>18020284</v>
          </cell>
        </row>
        <row r="769">
          <cell r="B769">
            <v>18020346</v>
          </cell>
        </row>
        <row r="770">
          <cell r="B770">
            <v>18020426</v>
          </cell>
        </row>
        <row r="771">
          <cell r="B771">
            <v>18020437</v>
          </cell>
        </row>
        <row r="772">
          <cell r="B772">
            <v>18020462</v>
          </cell>
        </row>
        <row r="773">
          <cell r="B773">
            <v>18020470</v>
          </cell>
        </row>
        <row r="774">
          <cell r="B774">
            <v>18020483</v>
          </cell>
        </row>
        <row r="775">
          <cell r="B775">
            <v>18020504</v>
          </cell>
        </row>
        <row r="776">
          <cell r="B776">
            <v>18020540</v>
          </cell>
        </row>
        <row r="777">
          <cell r="B777">
            <v>18020572</v>
          </cell>
        </row>
        <row r="778">
          <cell r="B778">
            <v>18020660</v>
          </cell>
        </row>
        <row r="779">
          <cell r="B779">
            <v>18020652</v>
          </cell>
        </row>
        <row r="780">
          <cell r="B780">
            <v>18020676</v>
          </cell>
        </row>
        <row r="781">
          <cell r="B781">
            <v>18020705</v>
          </cell>
        </row>
        <row r="782">
          <cell r="B782">
            <v>18020736</v>
          </cell>
        </row>
        <row r="783">
          <cell r="B783">
            <v>18020760</v>
          </cell>
        </row>
        <row r="784">
          <cell r="B784">
            <v>18020827</v>
          </cell>
        </row>
        <row r="785">
          <cell r="B785">
            <v>18020797</v>
          </cell>
        </row>
        <row r="786">
          <cell r="B786">
            <v>18020841</v>
          </cell>
        </row>
        <row r="787">
          <cell r="B787">
            <v>18020800</v>
          </cell>
        </row>
        <row r="788">
          <cell r="B788">
            <v>18020819</v>
          </cell>
        </row>
        <row r="789">
          <cell r="B789">
            <v>18020802</v>
          </cell>
        </row>
        <row r="790">
          <cell r="B790">
            <v>18020887</v>
          </cell>
        </row>
        <row r="791">
          <cell r="B791">
            <v>18020913</v>
          </cell>
        </row>
        <row r="792">
          <cell r="B792">
            <v>18021019</v>
          </cell>
        </row>
        <row r="793">
          <cell r="B793">
            <v>18021061</v>
          </cell>
        </row>
        <row r="794">
          <cell r="B794">
            <v>18021073</v>
          </cell>
        </row>
        <row r="795">
          <cell r="B795">
            <v>18021083</v>
          </cell>
        </row>
        <row r="796">
          <cell r="B796">
            <v>18021106</v>
          </cell>
        </row>
        <row r="797">
          <cell r="B797">
            <v>18021200</v>
          </cell>
        </row>
        <row r="798">
          <cell r="B798">
            <v>18021154</v>
          </cell>
        </row>
        <row r="799">
          <cell r="B799">
            <v>18021223</v>
          </cell>
        </row>
        <row r="800">
          <cell r="B800">
            <v>18021259</v>
          </cell>
        </row>
        <row r="801">
          <cell r="B801">
            <v>18021284</v>
          </cell>
        </row>
        <row r="802">
          <cell r="B802">
            <v>18021282</v>
          </cell>
        </row>
        <row r="803">
          <cell r="B803">
            <v>18021305</v>
          </cell>
        </row>
        <row r="804">
          <cell r="B804">
            <v>18021330</v>
          </cell>
        </row>
        <row r="805">
          <cell r="B805">
            <v>18021341</v>
          </cell>
        </row>
        <row r="806">
          <cell r="B806">
            <v>18021375</v>
          </cell>
        </row>
        <row r="807">
          <cell r="B807">
            <v>18021384</v>
          </cell>
        </row>
        <row r="808">
          <cell r="B808">
            <v>18021445</v>
          </cell>
        </row>
        <row r="809">
          <cell r="B809">
            <v>18020002</v>
          </cell>
        </row>
        <row r="810">
          <cell r="B810">
            <v>18020136</v>
          </cell>
        </row>
        <row r="811">
          <cell r="B811">
            <v>18020117</v>
          </cell>
        </row>
        <row r="812">
          <cell r="B812">
            <v>18020127</v>
          </cell>
        </row>
        <row r="813">
          <cell r="B813">
            <v>18020146</v>
          </cell>
        </row>
        <row r="814">
          <cell r="B814">
            <v>18020140</v>
          </cell>
        </row>
        <row r="815">
          <cell r="B815">
            <v>18020199</v>
          </cell>
        </row>
        <row r="816">
          <cell r="B816">
            <v>18020196</v>
          </cell>
        </row>
        <row r="817">
          <cell r="B817">
            <v>18020198</v>
          </cell>
        </row>
        <row r="818">
          <cell r="B818">
            <v>18020210</v>
          </cell>
        </row>
        <row r="819">
          <cell r="B819">
            <v>18020258</v>
          </cell>
        </row>
        <row r="820">
          <cell r="B820">
            <v>18020262</v>
          </cell>
        </row>
        <row r="821">
          <cell r="B821">
            <v>18020267</v>
          </cell>
        </row>
        <row r="822">
          <cell r="B822">
            <v>18020305</v>
          </cell>
        </row>
        <row r="823">
          <cell r="B823">
            <v>18020365</v>
          </cell>
        </row>
        <row r="824">
          <cell r="B824">
            <v>18020013</v>
          </cell>
        </row>
        <row r="825">
          <cell r="B825">
            <v>18020417</v>
          </cell>
        </row>
        <row r="826">
          <cell r="B826">
            <v>18020405</v>
          </cell>
        </row>
        <row r="827">
          <cell r="B827">
            <v>18020264</v>
          </cell>
        </row>
        <row r="828">
          <cell r="B828">
            <v>18020287</v>
          </cell>
        </row>
        <row r="829">
          <cell r="B829">
            <v>18020281</v>
          </cell>
        </row>
        <row r="830">
          <cell r="B830">
            <v>18020348</v>
          </cell>
        </row>
        <row r="831">
          <cell r="B831">
            <v>18020453</v>
          </cell>
        </row>
        <row r="832">
          <cell r="B832">
            <v>18020442</v>
          </cell>
        </row>
        <row r="833">
          <cell r="B833">
            <v>18020460</v>
          </cell>
        </row>
        <row r="834">
          <cell r="B834">
            <v>18020459</v>
          </cell>
        </row>
        <row r="835">
          <cell r="B835">
            <v>18020538</v>
          </cell>
        </row>
        <row r="836">
          <cell r="B836">
            <v>18020583</v>
          </cell>
        </row>
        <row r="837">
          <cell r="B837">
            <v>18020584</v>
          </cell>
        </row>
        <row r="838">
          <cell r="B838">
            <v>18020659</v>
          </cell>
        </row>
        <row r="839">
          <cell r="B839">
            <v>18020644</v>
          </cell>
        </row>
        <row r="840">
          <cell r="B840">
            <v>18020651</v>
          </cell>
        </row>
        <row r="841">
          <cell r="B841">
            <v>18020663</v>
          </cell>
        </row>
        <row r="842">
          <cell r="B842">
            <v>18020626</v>
          </cell>
        </row>
        <row r="843">
          <cell r="B843">
            <v>18020675</v>
          </cell>
        </row>
        <row r="844">
          <cell r="B844">
            <v>18020688</v>
          </cell>
        </row>
        <row r="845">
          <cell r="B845">
            <v>18020074</v>
          </cell>
        </row>
        <row r="846">
          <cell r="B846">
            <v>18020731</v>
          </cell>
        </row>
        <row r="847">
          <cell r="B847">
            <v>18020855</v>
          </cell>
        </row>
        <row r="848">
          <cell r="B848">
            <v>18020847</v>
          </cell>
        </row>
        <row r="849">
          <cell r="B849">
            <v>18020856</v>
          </cell>
        </row>
        <row r="850">
          <cell r="B850">
            <v>18020837</v>
          </cell>
        </row>
        <row r="851">
          <cell r="B851">
            <v>18020885</v>
          </cell>
        </row>
        <row r="852">
          <cell r="B852">
            <v>18020881</v>
          </cell>
        </row>
        <row r="853">
          <cell r="B853">
            <v>18020916</v>
          </cell>
        </row>
        <row r="854">
          <cell r="B854">
            <v>18020895</v>
          </cell>
        </row>
        <row r="855">
          <cell r="B855">
            <v>18020941</v>
          </cell>
        </row>
        <row r="856">
          <cell r="B856">
            <v>18020920</v>
          </cell>
        </row>
        <row r="857">
          <cell r="B857">
            <v>18020979</v>
          </cell>
        </row>
        <row r="858">
          <cell r="B858">
            <v>18020988</v>
          </cell>
        </row>
        <row r="859">
          <cell r="B859">
            <v>18020998</v>
          </cell>
        </row>
        <row r="860">
          <cell r="B860">
            <v>18021040</v>
          </cell>
        </row>
        <row r="861">
          <cell r="B861">
            <v>18021054</v>
          </cell>
        </row>
        <row r="862">
          <cell r="B862">
            <v>18021086</v>
          </cell>
        </row>
        <row r="863">
          <cell r="B863">
            <v>18021079</v>
          </cell>
        </row>
        <row r="864">
          <cell r="B864">
            <v>18021087</v>
          </cell>
        </row>
        <row r="865">
          <cell r="B865">
            <v>18021089</v>
          </cell>
        </row>
        <row r="866">
          <cell r="B866">
            <v>18021118</v>
          </cell>
        </row>
        <row r="867">
          <cell r="B867">
            <v>18021195</v>
          </cell>
        </row>
        <row r="868">
          <cell r="B868">
            <v>18021217</v>
          </cell>
        </row>
        <row r="869">
          <cell r="B869">
            <v>18021240</v>
          </cell>
        </row>
        <row r="870">
          <cell r="B870">
            <v>18021245</v>
          </cell>
        </row>
        <row r="871">
          <cell r="B871">
            <v>18021269</v>
          </cell>
        </row>
        <row r="872">
          <cell r="B872">
            <v>18021273</v>
          </cell>
        </row>
        <row r="873">
          <cell r="B873">
            <v>18021277</v>
          </cell>
        </row>
        <row r="874">
          <cell r="B874">
            <v>18021279</v>
          </cell>
        </row>
        <row r="875">
          <cell r="B875">
            <v>18021294</v>
          </cell>
        </row>
        <row r="876">
          <cell r="B876">
            <v>18021359</v>
          </cell>
        </row>
        <row r="877">
          <cell r="B877">
            <v>18021367</v>
          </cell>
        </row>
        <row r="878">
          <cell r="B878">
            <v>18021412</v>
          </cell>
        </row>
        <row r="879">
          <cell r="B879">
            <v>18021414</v>
          </cell>
        </row>
        <row r="880">
          <cell r="B880">
            <v>18020063</v>
          </cell>
        </row>
        <row r="881">
          <cell r="B881">
            <v>18020065</v>
          </cell>
        </row>
        <row r="882">
          <cell r="B882">
            <v>18021451</v>
          </cell>
        </row>
        <row r="883">
          <cell r="B883">
            <v>18020118</v>
          </cell>
        </row>
        <row r="884">
          <cell r="B884">
            <v>18020144</v>
          </cell>
        </row>
        <row r="885">
          <cell r="B885">
            <v>18020175</v>
          </cell>
        </row>
        <row r="886">
          <cell r="B886">
            <v>18020204</v>
          </cell>
        </row>
        <row r="887">
          <cell r="B887">
            <v>18020185</v>
          </cell>
        </row>
        <row r="888">
          <cell r="B888">
            <v>18020235</v>
          </cell>
        </row>
        <row r="889">
          <cell r="B889">
            <v>18020382</v>
          </cell>
        </row>
        <row r="890">
          <cell r="B890">
            <v>18020381</v>
          </cell>
        </row>
        <row r="891">
          <cell r="B891">
            <v>18020394</v>
          </cell>
        </row>
        <row r="892">
          <cell r="B892">
            <v>18020392</v>
          </cell>
        </row>
        <row r="893">
          <cell r="B893">
            <v>18020269</v>
          </cell>
        </row>
        <row r="894">
          <cell r="B894">
            <v>18020288</v>
          </cell>
        </row>
        <row r="895">
          <cell r="B895">
            <v>18020295</v>
          </cell>
        </row>
        <row r="896">
          <cell r="B896">
            <v>18020313</v>
          </cell>
        </row>
        <row r="897">
          <cell r="B897">
            <v>18020349</v>
          </cell>
        </row>
        <row r="898">
          <cell r="B898">
            <v>18020325</v>
          </cell>
        </row>
        <row r="899">
          <cell r="B899">
            <v>18020321</v>
          </cell>
        </row>
        <row r="900">
          <cell r="B900">
            <v>18020458</v>
          </cell>
        </row>
        <row r="901">
          <cell r="B901">
            <v>18020477</v>
          </cell>
        </row>
        <row r="902">
          <cell r="B902">
            <v>18020498</v>
          </cell>
        </row>
        <row r="903">
          <cell r="B903">
            <v>18020481</v>
          </cell>
        </row>
        <row r="904">
          <cell r="B904">
            <v>18020485</v>
          </cell>
        </row>
        <row r="905">
          <cell r="B905">
            <v>18020528</v>
          </cell>
        </row>
        <row r="906">
          <cell r="B906">
            <v>18020541</v>
          </cell>
        </row>
        <row r="907">
          <cell r="B907">
            <v>18020574</v>
          </cell>
        </row>
        <row r="908">
          <cell r="B908">
            <v>18020570</v>
          </cell>
        </row>
        <row r="909">
          <cell r="B909">
            <v>18020594</v>
          </cell>
        </row>
        <row r="910">
          <cell r="B910">
            <v>18020592</v>
          </cell>
        </row>
        <row r="911">
          <cell r="B911">
            <v>18020657</v>
          </cell>
        </row>
        <row r="912">
          <cell r="B912">
            <v>18020612</v>
          </cell>
        </row>
        <row r="913">
          <cell r="B913">
            <v>18020672</v>
          </cell>
        </row>
        <row r="914">
          <cell r="B914">
            <v>18020698</v>
          </cell>
        </row>
        <row r="915">
          <cell r="B915">
            <v>18020683</v>
          </cell>
        </row>
        <row r="916">
          <cell r="B916">
            <v>18020747</v>
          </cell>
        </row>
        <row r="917">
          <cell r="B917">
            <v>18020769</v>
          </cell>
        </row>
        <row r="918">
          <cell r="B918">
            <v>18020817</v>
          </cell>
        </row>
        <row r="919">
          <cell r="B919">
            <v>18020848</v>
          </cell>
        </row>
        <row r="920">
          <cell r="B920">
            <v>18020861</v>
          </cell>
        </row>
        <row r="921">
          <cell r="B921">
            <v>18020891</v>
          </cell>
        </row>
        <row r="922">
          <cell r="B922">
            <v>18020915</v>
          </cell>
        </row>
        <row r="923">
          <cell r="B923">
            <v>18020905</v>
          </cell>
        </row>
        <row r="924">
          <cell r="B924">
            <v>18020935</v>
          </cell>
        </row>
        <row r="925">
          <cell r="B925">
            <v>18020938</v>
          </cell>
        </row>
        <row r="926">
          <cell r="B926">
            <v>18020957</v>
          </cell>
        </row>
        <row r="927">
          <cell r="B927">
            <v>18020989</v>
          </cell>
        </row>
        <row r="928">
          <cell r="B928">
            <v>18020994</v>
          </cell>
        </row>
        <row r="929">
          <cell r="B929">
            <v>18020999</v>
          </cell>
        </row>
        <row r="930">
          <cell r="B930">
            <v>18021046</v>
          </cell>
        </row>
        <row r="931">
          <cell r="B931">
            <v>18021056</v>
          </cell>
        </row>
        <row r="932">
          <cell r="B932">
            <v>18021031</v>
          </cell>
        </row>
        <row r="933">
          <cell r="B933">
            <v>18021093</v>
          </cell>
        </row>
        <row r="934">
          <cell r="B934">
            <v>18021105</v>
          </cell>
        </row>
        <row r="935">
          <cell r="B935">
            <v>18021128</v>
          </cell>
        </row>
        <row r="936">
          <cell r="B936">
            <v>18021178</v>
          </cell>
        </row>
        <row r="937">
          <cell r="B937">
            <v>18021185</v>
          </cell>
        </row>
        <row r="938">
          <cell r="B938">
            <v>18021135</v>
          </cell>
        </row>
        <row r="939">
          <cell r="B939">
            <v>18021220</v>
          </cell>
        </row>
        <row r="940">
          <cell r="B940">
            <v>18021237</v>
          </cell>
        </row>
        <row r="941">
          <cell r="B941">
            <v>18020055</v>
          </cell>
        </row>
        <row r="942">
          <cell r="B942">
            <v>18021296</v>
          </cell>
        </row>
        <row r="943">
          <cell r="B943">
            <v>18021314</v>
          </cell>
        </row>
        <row r="944">
          <cell r="B944">
            <v>18021322</v>
          </cell>
        </row>
        <row r="945">
          <cell r="B945">
            <v>18021343</v>
          </cell>
        </row>
        <row r="946">
          <cell r="B946">
            <v>18021356</v>
          </cell>
        </row>
        <row r="947">
          <cell r="B947">
            <v>18021364</v>
          </cell>
        </row>
        <row r="948">
          <cell r="B948">
            <v>18021363</v>
          </cell>
        </row>
        <row r="949">
          <cell r="B949">
            <v>18021418</v>
          </cell>
        </row>
        <row r="950">
          <cell r="B950">
            <v>18021429</v>
          </cell>
        </row>
        <row r="951">
          <cell r="B951">
            <v>18021438</v>
          </cell>
        </row>
        <row r="952">
          <cell r="B952">
            <v>18021450</v>
          </cell>
        </row>
        <row r="953">
          <cell r="B953">
            <v>18020166</v>
          </cell>
        </row>
        <row r="954">
          <cell r="B954">
            <v>18020132</v>
          </cell>
        </row>
        <row r="955">
          <cell r="B955">
            <v>18020163</v>
          </cell>
        </row>
        <row r="956">
          <cell r="B956">
            <v>18020129</v>
          </cell>
        </row>
        <row r="957">
          <cell r="B957">
            <v>18020116</v>
          </cell>
        </row>
        <row r="958">
          <cell r="B958">
            <v>18020189</v>
          </cell>
        </row>
        <row r="959">
          <cell r="B959">
            <v>18020240</v>
          </cell>
        </row>
        <row r="960">
          <cell r="B960">
            <v>18020254</v>
          </cell>
        </row>
        <row r="961">
          <cell r="B961">
            <v>18020376</v>
          </cell>
        </row>
        <row r="962">
          <cell r="B962">
            <v>18020378</v>
          </cell>
        </row>
        <row r="963">
          <cell r="B963">
            <v>18020363</v>
          </cell>
        </row>
        <row r="964">
          <cell r="B964">
            <v>18020391</v>
          </cell>
        </row>
        <row r="965">
          <cell r="B965">
            <v>18020279</v>
          </cell>
        </row>
        <row r="966">
          <cell r="B966">
            <v>18020271</v>
          </cell>
        </row>
        <row r="967">
          <cell r="B967">
            <v>18020308</v>
          </cell>
        </row>
        <row r="968">
          <cell r="B968">
            <v>18020312</v>
          </cell>
        </row>
        <row r="969">
          <cell r="B969">
            <v>18020354</v>
          </cell>
        </row>
        <row r="970">
          <cell r="B970">
            <v>18020350</v>
          </cell>
        </row>
        <row r="971">
          <cell r="B971">
            <v>18020447</v>
          </cell>
        </row>
        <row r="972">
          <cell r="B972">
            <v>18020468</v>
          </cell>
        </row>
        <row r="973">
          <cell r="B973">
            <v>18020493</v>
          </cell>
        </row>
        <row r="974">
          <cell r="B974">
            <v>18020479</v>
          </cell>
        </row>
        <row r="975">
          <cell r="B975">
            <v>18020505</v>
          </cell>
        </row>
        <row r="976">
          <cell r="B976">
            <v>18020524</v>
          </cell>
        </row>
        <row r="977">
          <cell r="B977">
            <v>18020532</v>
          </cell>
        </row>
        <row r="978">
          <cell r="B978">
            <v>18020551</v>
          </cell>
        </row>
        <row r="979">
          <cell r="B979">
            <v>18020562</v>
          </cell>
        </row>
        <row r="980">
          <cell r="B980">
            <v>18020578</v>
          </cell>
        </row>
        <row r="981">
          <cell r="B981">
            <v>18020600</v>
          </cell>
        </row>
        <row r="982">
          <cell r="B982">
            <v>18020597</v>
          </cell>
        </row>
        <row r="983">
          <cell r="B983">
            <v>18020643</v>
          </cell>
        </row>
        <row r="984">
          <cell r="B984">
            <v>18020623</v>
          </cell>
        </row>
        <row r="985">
          <cell r="B985">
            <v>18020677</v>
          </cell>
        </row>
        <row r="986">
          <cell r="B986">
            <v>18020689</v>
          </cell>
        </row>
        <row r="987">
          <cell r="B987">
            <v>18020734</v>
          </cell>
        </row>
        <row r="988">
          <cell r="B988">
            <v>18020770</v>
          </cell>
        </row>
        <row r="989">
          <cell r="B989">
            <v>18020815</v>
          </cell>
        </row>
        <row r="990">
          <cell r="B990">
            <v>18020839</v>
          </cell>
        </row>
        <row r="991">
          <cell r="B991">
            <v>18020813</v>
          </cell>
        </row>
        <row r="992">
          <cell r="B992">
            <v>18020862</v>
          </cell>
        </row>
        <row r="993">
          <cell r="B993">
            <v>18020892</v>
          </cell>
        </row>
        <row r="994">
          <cell r="B994">
            <v>18020917</v>
          </cell>
        </row>
        <row r="995">
          <cell r="B995">
            <v>18020929</v>
          </cell>
        </row>
        <row r="996">
          <cell r="B996">
            <v>18020955</v>
          </cell>
        </row>
        <row r="997">
          <cell r="B997">
            <v>18020976</v>
          </cell>
        </row>
        <row r="998">
          <cell r="B998">
            <v>18020993</v>
          </cell>
        </row>
        <row r="999">
          <cell r="B999">
            <v>18020995</v>
          </cell>
        </row>
        <row r="1000">
          <cell r="B1000">
            <v>18021004</v>
          </cell>
        </row>
        <row r="1001">
          <cell r="B1001">
            <v>18021051</v>
          </cell>
        </row>
        <row r="1002">
          <cell r="B1002">
            <v>18021043</v>
          </cell>
        </row>
        <row r="1003">
          <cell r="B1003">
            <v>18021066</v>
          </cell>
        </row>
        <row r="1004">
          <cell r="B1004">
            <v>18021103</v>
          </cell>
        </row>
        <row r="1005">
          <cell r="B1005">
            <v>18021123</v>
          </cell>
        </row>
        <row r="1006">
          <cell r="B1006">
            <v>18021130</v>
          </cell>
        </row>
        <row r="1007">
          <cell r="B1007">
            <v>18021176</v>
          </cell>
        </row>
        <row r="1008">
          <cell r="B1008">
            <v>18021189</v>
          </cell>
        </row>
        <row r="1009">
          <cell r="B1009">
            <v>18021163</v>
          </cell>
        </row>
        <row r="1010">
          <cell r="B1010">
            <v>18021236</v>
          </cell>
        </row>
        <row r="1011">
          <cell r="B1011">
            <v>18021248</v>
          </cell>
        </row>
        <row r="1012">
          <cell r="B1012">
            <v>18021295</v>
          </cell>
        </row>
        <row r="1013">
          <cell r="B1013">
            <v>18021307</v>
          </cell>
        </row>
        <row r="1014">
          <cell r="B1014">
            <v>18021323</v>
          </cell>
        </row>
        <row r="1015">
          <cell r="B1015">
            <v>18021331</v>
          </cell>
        </row>
        <row r="1016">
          <cell r="B1016">
            <v>18021353</v>
          </cell>
        </row>
        <row r="1017">
          <cell r="B1017">
            <v>18021372</v>
          </cell>
        </row>
        <row r="1018">
          <cell r="B1018">
            <v>18021366</v>
          </cell>
        </row>
        <row r="1019">
          <cell r="B1019">
            <v>18021413</v>
          </cell>
        </row>
        <row r="1020">
          <cell r="B1020">
            <v>18021419</v>
          </cell>
        </row>
        <row r="1021">
          <cell r="B1021">
            <v>18021431</v>
          </cell>
        </row>
        <row r="1022">
          <cell r="B1022">
            <v>18021446</v>
          </cell>
        </row>
        <row r="1023">
          <cell r="B1023">
            <v>18021455</v>
          </cell>
        </row>
        <row r="1024">
          <cell r="B1024">
            <v>18020110</v>
          </cell>
        </row>
        <row r="1025">
          <cell r="B1025">
            <v>18020128</v>
          </cell>
        </row>
        <row r="1026">
          <cell r="B1026">
            <v>18020135</v>
          </cell>
        </row>
        <row r="1027">
          <cell r="B1027">
            <v>18020134</v>
          </cell>
        </row>
        <row r="1028">
          <cell r="B1028">
            <v>18020005</v>
          </cell>
        </row>
        <row r="1029">
          <cell r="B1029">
            <v>18020239</v>
          </cell>
        </row>
        <row r="1030">
          <cell r="B1030">
            <v>18020247</v>
          </cell>
        </row>
        <row r="1031">
          <cell r="B1031">
            <v>18020368</v>
          </cell>
        </row>
        <row r="1032">
          <cell r="B1032">
            <v>18020410</v>
          </cell>
        </row>
        <row r="1033">
          <cell r="B1033">
            <v>18020296</v>
          </cell>
        </row>
        <row r="1034">
          <cell r="B1034">
            <v>18020302</v>
          </cell>
        </row>
        <row r="1035">
          <cell r="B1035">
            <v>18020307</v>
          </cell>
        </row>
        <row r="1036">
          <cell r="B1036">
            <v>18020330</v>
          </cell>
        </row>
        <row r="1037">
          <cell r="B1037">
            <v>18020337</v>
          </cell>
        </row>
        <row r="1038">
          <cell r="B1038">
            <v>18020444</v>
          </cell>
        </row>
        <row r="1039">
          <cell r="B1039">
            <v>18020440</v>
          </cell>
        </row>
        <row r="1040">
          <cell r="B1040">
            <v>18020464</v>
          </cell>
        </row>
        <row r="1041">
          <cell r="B1041">
            <v>18020519</v>
          </cell>
        </row>
        <row r="1042">
          <cell r="B1042">
            <v>18020489</v>
          </cell>
        </row>
        <row r="1043">
          <cell r="B1043">
            <v>18020512</v>
          </cell>
        </row>
        <row r="1044">
          <cell r="B1044">
            <v>18020547</v>
          </cell>
        </row>
        <row r="1045">
          <cell r="B1045">
            <v>18020604</v>
          </cell>
        </row>
        <row r="1046">
          <cell r="B1046">
            <v>18020656</v>
          </cell>
        </row>
        <row r="1047">
          <cell r="B1047">
            <v>18020637</v>
          </cell>
        </row>
        <row r="1048">
          <cell r="B1048">
            <v>18020616</v>
          </cell>
        </row>
        <row r="1049">
          <cell r="B1049">
            <v>18020625</v>
          </cell>
        </row>
        <row r="1050">
          <cell r="B1050">
            <v>18020693</v>
          </cell>
        </row>
        <row r="1051">
          <cell r="B1051">
            <v>18020709</v>
          </cell>
        </row>
        <row r="1052">
          <cell r="B1052">
            <v>18020692</v>
          </cell>
        </row>
        <row r="1053">
          <cell r="B1053">
            <v>18020727</v>
          </cell>
        </row>
        <row r="1054">
          <cell r="B1054">
            <v>18020741</v>
          </cell>
        </row>
        <row r="1055">
          <cell r="B1055">
            <v>18020753</v>
          </cell>
        </row>
        <row r="1056">
          <cell r="B1056">
            <v>18020745</v>
          </cell>
        </row>
        <row r="1057">
          <cell r="B1057">
            <v>18020755</v>
          </cell>
        </row>
        <row r="1058">
          <cell r="B1058">
            <v>18020766</v>
          </cell>
        </row>
        <row r="1059">
          <cell r="B1059">
            <v>18020071</v>
          </cell>
        </row>
        <row r="1060">
          <cell r="B1060">
            <v>18020858</v>
          </cell>
        </row>
        <row r="1061">
          <cell r="B1061">
            <v>18020826</v>
          </cell>
        </row>
        <row r="1062">
          <cell r="B1062">
            <v>18020828</v>
          </cell>
        </row>
        <row r="1063">
          <cell r="B1063">
            <v>18020824</v>
          </cell>
        </row>
        <row r="1064">
          <cell r="B1064">
            <v>18020786</v>
          </cell>
        </row>
        <row r="1065">
          <cell r="B1065">
            <v>18020870</v>
          </cell>
        </row>
        <row r="1066">
          <cell r="B1066">
            <v>18020898</v>
          </cell>
        </row>
        <row r="1067">
          <cell r="B1067">
            <v>18020911</v>
          </cell>
        </row>
        <row r="1068">
          <cell r="B1068">
            <v>18020948</v>
          </cell>
        </row>
        <row r="1069">
          <cell r="B1069">
            <v>18020962</v>
          </cell>
        </row>
        <row r="1070">
          <cell r="B1070">
            <v>18020977</v>
          </cell>
        </row>
        <row r="1071">
          <cell r="B1071">
            <v>18021024</v>
          </cell>
        </row>
        <row r="1072">
          <cell r="B1072">
            <v>18021042</v>
          </cell>
        </row>
        <row r="1073">
          <cell r="B1073">
            <v>18021036</v>
          </cell>
        </row>
        <row r="1074">
          <cell r="B1074">
            <v>18021035</v>
          </cell>
        </row>
        <row r="1075">
          <cell r="B1075">
            <v>18021067</v>
          </cell>
        </row>
        <row r="1076">
          <cell r="B1076">
            <v>18021080</v>
          </cell>
        </row>
        <row r="1077">
          <cell r="B1077">
            <v>18021109</v>
          </cell>
        </row>
        <row r="1078">
          <cell r="B1078">
            <v>18021114</v>
          </cell>
        </row>
        <row r="1079">
          <cell r="B1079">
            <v>18021182</v>
          </cell>
        </row>
        <row r="1080">
          <cell r="B1080">
            <v>18021156</v>
          </cell>
        </row>
        <row r="1081">
          <cell r="B1081">
            <v>18021141</v>
          </cell>
        </row>
        <row r="1082">
          <cell r="B1082">
            <v>18021204</v>
          </cell>
        </row>
        <row r="1083">
          <cell r="B1083">
            <v>18021216</v>
          </cell>
        </row>
        <row r="1084">
          <cell r="B1084">
            <v>18021252</v>
          </cell>
        </row>
        <row r="1085">
          <cell r="B1085">
            <v>18021267</v>
          </cell>
        </row>
        <row r="1086">
          <cell r="B1086">
            <v>18021283</v>
          </cell>
        </row>
        <row r="1087">
          <cell r="B1087">
            <v>18021326</v>
          </cell>
        </row>
        <row r="1088">
          <cell r="B1088">
            <v>18021334</v>
          </cell>
        </row>
        <row r="1089">
          <cell r="B1089">
            <v>18021393</v>
          </cell>
        </row>
        <row r="1090">
          <cell r="B1090">
            <v>18021408</v>
          </cell>
        </row>
        <row r="1091">
          <cell r="B1091">
            <v>18021355</v>
          </cell>
        </row>
        <row r="1092">
          <cell r="B1092">
            <v>18021417</v>
          </cell>
        </row>
        <row r="1093">
          <cell r="B1093">
            <v>18021427</v>
          </cell>
        </row>
        <row r="1094">
          <cell r="B1094">
            <v>18021437</v>
          </cell>
        </row>
        <row r="1095">
          <cell r="B1095">
            <v>18020154</v>
          </cell>
        </row>
        <row r="1096">
          <cell r="B1096">
            <v>18020142</v>
          </cell>
        </row>
        <row r="1097">
          <cell r="B1097">
            <v>18020162</v>
          </cell>
        </row>
        <row r="1098">
          <cell r="B1098">
            <v>18020211</v>
          </cell>
        </row>
        <row r="1099">
          <cell r="B1099">
            <v>18020224</v>
          </cell>
        </row>
        <row r="1100">
          <cell r="B1100">
            <v>18020249</v>
          </cell>
        </row>
        <row r="1101">
          <cell r="B1101">
            <v>18020256</v>
          </cell>
        </row>
        <row r="1102">
          <cell r="B1102">
            <v>18020314</v>
          </cell>
        </row>
        <row r="1103">
          <cell r="B1103">
            <v>18020379</v>
          </cell>
        </row>
        <row r="1104">
          <cell r="B1104">
            <v>18020411</v>
          </cell>
        </row>
        <row r="1105">
          <cell r="B1105">
            <v>18020280</v>
          </cell>
        </row>
        <row r="1106">
          <cell r="B1106">
            <v>18020303</v>
          </cell>
        </row>
        <row r="1107">
          <cell r="B1107">
            <v>18020343</v>
          </cell>
        </row>
        <row r="1108">
          <cell r="B1108">
            <v>18020446</v>
          </cell>
        </row>
        <row r="1109">
          <cell r="B1109">
            <v>18020443</v>
          </cell>
        </row>
        <row r="1110">
          <cell r="B1110">
            <v>18020473</v>
          </cell>
        </row>
        <row r="1111">
          <cell r="B1111">
            <v>18020517</v>
          </cell>
        </row>
        <row r="1112">
          <cell r="B1112">
            <v>18020516</v>
          </cell>
        </row>
        <row r="1113">
          <cell r="B1113">
            <v>18020575</v>
          </cell>
        </row>
        <row r="1114">
          <cell r="B1114">
            <v>18020567</v>
          </cell>
        </row>
        <row r="1115">
          <cell r="B1115">
            <v>18020588</v>
          </cell>
        </row>
        <row r="1116">
          <cell r="B1116">
            <v>18020646</v>
          </cell>
        </row>
        <row r="1117">
          <cell r="B1117">
            <v>18020642</v>
          </cell>
        </row>
        <row r="1118">
          <cell r="B1118">
            <v>18020610</v>
          </cell>
        </row>
        <row r="1119">
          <cell r="B1119">
            <v>18020679</v>
          </cell>
        </row>
        <row r="1120">
          <cell r="B1120">
            <v>18020704</v>
          </cell>
        </row>
        <row r="1121">
          <cell r="B1121">
            <v>18020694</v>
          </cell>
        </row>
        <row r="1122">
          <cell r="B1122">
            <v>18020716</v>
          </cell>
        </row>
        <row r="1123">
          <cell r="B1123">
            <v>18020728</v>
          </cell>
        </row>
        <row r="1124">
          <cell r="B1124">
            <v>18020028</v>
          </cell>
        </row>
        <row r="1125">
          <cell r="B1125">
            <v>18020754</v>
          </cell>
        </row>
        <row r="1126">
          <cell r="B1126">
            <v>18020773</v>
          </cell>
        </row>
        <row r="1127">
          <cell r="B1127">
            <v>18020854</v>
          </cell>
        </row>
        <row r="1128">
          <cell r="B1128">
            <v>18020814</v>
          </cell>
        </row>
        <row r="1129">
          <cell r="B1129">
            <v>18020799</v>
          </cell>
        </row>
        <row r="1130">
          <cell r="B1130">
            <v>18020806</v>
          </cell>
        </row>
        <row r="1131">
          <cell r="B1131">
            <v>18020794</v>
          </cell>
        </row>
        <row r="1132">
          <cell r="B1132">
            <v>18020782</v>
          </cell>
        </row>
        <row r="1133">
          <cell r="B1133">
            <v>18020869</v>
          </cell>
        </row>
        <row r="1134">
          <cell r="B1134">
            <v>18020884</v>
          </cell>
        </row>
        <row r="1135">
          <cell r="B1135">
            <v>18020904</v>
          </cell>
        </row>
        <row r="1136">
          <cell r="B1136">
            <v>18020924</v>
          </cell>
        </row>
        <row r="1137">
          <cell r="B1137">
            <v>18020959</v>
          </cell>
        </row>
        <row r="1138">
          <cell r="B1138">
            <v>18020953</v>
          </cell>
        </row>
        <row r="1139">
          <cell r="B1139">
            <v>18020997</v>
          </cell>
        </row>
        <row r="1140">
          <cell r="B1140">
            <v>18021023</v>
          </cell>
        </row>
        <row r="1141">
          <cell r="B1141">
            <v>18021050</v>
          </cell>
        </row>
        <row r="1142">
          <cell r="B1142">
            <v>18021053</v>
          </cell>
        </row>
        <row r="1143">
          <cell r="B1143">
            <v>18021032</v>
          </cell>
        </row>
        <row r="1144">
          <cell r="B1144">
            <v>18021091</v>
          </cell>
        </row>
        <row r="1145">
          <cell r="B1145">
            <v>18021095</v>
          </cell>
        </row>
        <row r="1146">
          <cell r="B1146">
            <v>18021125</v>
          </cell>
        </row>
        <row r="1147">
          <cell r="B1147">
            <v>18021191</v>
          </cell>
        </row>
        <row r="1148">
          <cell r="B1148">
            <v>18021136</v>
          </cell>
        </row>
        <row r="1149">
          <cell r="B1149">
            <v>18021144</v>
          </cell>
        </row>
        <row r="1150">
          <cell r="B1150">
            <v>18021203</v>
          </cell>
        </row>
        <row r="1151">
          <cell r="B1151">
            <v>18021215</v>
          </cell>
        </row>
        <row r="1152">
          <cell r="B1152">
            <v>18021214</v>
          </cell>
        </row>
        <row r="1153">
          <cell r="B1153">
            <v>18021280</v>
          </cell>
        </row>
        <row r="1154">
          <cell r="B1154">
            <v>18021289</v>
          </cell>
        </row>
        <row r="1155">
          <cell r="B1155">
            <v>18021308</v>
          </cell>
        </row>
        <row r="1156">
          <cell r="B1156">
            <v>18021327</v>
          </cell>
        </row>
        <row r="1157">
          <cell r="B1157">
            <v>18021344</v>
          </cell>
        </row>
        <row r="1158">
          <cell r="B1158">
            <v>18021385</v>
          </cell>
        </row>
        <row r="1159">
          <cell r="B1159">
            <v>18021401</v>
          </cell>
        </row>
        <row r="1160">
          <cell r="B1160">
            <v>18021411</v>
          </cell>
        </row>
        <row r="1161">
          <cell r="B1161">
            <v>18021432</v>
          </cell>
        </row>
        <row r="1162">
          <cell r="B1162">
            <v>18021430</v>
          </cell>
        </row>
        <row r="1163">
          <cell r="B1163">
            <v>18021443</v>
          </cell>
        </row>
        <row r="1164">
          <cell r="B1164">
            <v>18020122</v>
          </cell>
        </row>
        <row r="1165">
          <cell r="B1165">
            <v>18020184</v>
          </cell>
        </row>
        <row r="1166">
          <cell r="B1166">
            <v>18020217</v>
          </cell>
        </row>
        <row r="1167">
          <cell r="B1167">
            <v>18020218</v>
          </cell>
        </row>
        <row r="1168">
          <cell r="B1168">
            <v>18020243</v>
          </cell>
        </row>
        <row r="1169">
          <cell r="B1169">
            <v>18020255</v>
          </cell>
        </row>
        <row r="1170">
          <cell r="B1170">
            <v>18020377</v>
          </cell>
        </row>
        <row r="1171">
          <cell r="B1171">
            <v>18020373</v>
          </cell>
        </row>
        <row r="1172">
          <cell r="B1172">
            <v>18020402</v>
          </cell>
        </row>
        <row r="1173">
          <cell r="B1173">
            <v>18020270</v>
          </cell>
        </row>
        <row r="1174">
          <cell r="B1174">
            <v>18020319</v>
          </cell>
        </row>
        <row r="1175">
          <cell r="B1175">
            <v>18020353</v>
          </cell>
        </row>
        <row r="1176">
          <cell r="B1176">
            <v>18020456</v>
          </cell>
        </row>
        <row r="1177">
          <cell r="B1177">
            <v>18020466</v>
          </cell>
        </row>
        <row r="1178">
          <cell r="B1178">
            <v>18020499</v>
          </cell>
        </row>
        <row r="1179">
          <cell r="B1179">
            <v>18020486</v>
          </cell>
        </row>
        <row r="1180">
          <cell r="B1180">
            <v>18020564</v>
          </cell>
        </row>
        <row r="1181">
          <cell r="B1181">
            <v>18020587</v>
          </cell>
        </row>
        <row r="1182">
          <cell r="B1182">
            <v>18020593</v>
          </cell>
        </row>
        <row r="1183">
          <cell r="B1183">
            <v>18020653</v>
          </cell>
        </row>
        <row r="1184">
          <cell r="B1184">
            <v>18020634</v>
          </cell>
        </row>
        <row r="1185">
          <cell r="B1185">
            <v>18020655</v>
          </cell>
        </row>
        <row r="1186">
          <cell r="B1186">
            <v>18020614</v>
          </cell>
        </row>
        <row r="1187">
          <cell r="B1187">
            <v>18020707</v>
          </cell>
        </row>
        <row r="1188">
          <cell r="B1188">
            <v>18020025</v>
          </cell>
        </row>
        <row r="1189">
          <cell r="B1189">
            <v>18020714</v>
          </cell>
        </row>
        <row r="1190">
          <cell r="B1190">
            <v>18020750</v>
          </cell>
        </row>
        <row r="1191">
          <cell r="B1191">
            <v>18020767</v>
          </cell>
        </row>
        <row r="1192">
          <cell r="B1192">
            <v>18020845</v>
          </cell>
        </row>
        <row r="1193">
          <cell r="B1193">
            <v>18020037</v>
          </cell>
        </row>
        <row r="1194">
          <cell r="B1194">
            <v>18020860</v>
          </cell>
        </row>
        <row r="1195">
          <cell r="B1195">
            <v>18020886</v>
          </cell>
        </row>
        <row r="1196">
          <cell r="B1196">
            <v>18020901</v>
          </cell>
        </row>
        <row r="1197">
          <cell r="B1197">
            <v>18020914</v>
          </cell>
        </row>
        <row r="1198">
          <cell r="B1198">
            <v>18020893</v>
          </cell>
        </row>
        <row r="1199">
          <cell r="B1199">
            <v>18020927</v>
          </cell>
        </row>
        <row r="1200">
          <cell r="B1200">
            <v>18020045</v>
          </cell>
        </row>
        <row r="1201">
          <cell r="B1201">
            <v>18021000</v>
          </cell>
        </row>
        <row r="1202">
          <cell r="B1202">
            <v>18021026</v>
          </cell>
        </row>
        <row r="1203">
          <cell r="B1203">
            <v>18021116</v>
          </cell>
        </row>
        <row r="1204">
          <cell r="B1204">
            <v>18020048</v>
          </cell>
        </row>
        <row r="1205">
          <cell r="B1205">
            <v>18021132</v>
          </cell>
        </row>
        <row r="1206">
          <cell r="B1206">
            <v>18020054</v>
          </cell>
        </row>
        <row r="1207">
          <cell r="B1207">
            <v>18020053</v>
          </cell>
        </row>
        <row r="1208">
          <cell r="B1208">
            <v>18021151</v>
          </cell>
        </row>
        <row r="1209">
          <cell r="B1209">
            <v>18021150</v>
          </cell>
        </row>
        <row r="1210">
          <cell r="B1210">
            <v>18021213</v>
          </cell>
        </row>
        <row r="1211">
          <cell r="B1211">
            <v>18021253</v>
          </cell>
        </row>
        <row r="1212">
          <cell r="B1212">
            <v>18021257</v>
          </cell>
        </row>
        <row r="1213">
          <cell r="B1213">
            <v>18021290</v>
          </cell>
        </row>
        <row r="1214">
          <cell r="B1214">
            <v>18021313</v>
          </cell>
        </row>
        <row r="1215">
          <cell r="B1215">
            <v>18021406</v>
          </cell>
        </row>
        <row r="1216">
          <cell r="B1216">
            <v>18021405</v>
          </cell>
        </row>
        <row r="1217">
          <cell r="B1217">
            <v>18021391</v>
          </cell>
        </row>
        <row r="1218">
          <cell r="B1218">
            <v>18021415</v>
          </cell>
        </row>
        <row r="1219">
          <cell r="B1219">
            <v>18021439</v>
          </cell>
        </row>
        <row r="1220">
          <cell r="B1220">
            <v>18021442</v>
          </cell>
        </row>
        <row r="1221">
          <cell r="B1221">
            <v>18021434</v>
          </cell>
        </row>
        <row r="1222">
          <cell r="B1222">
            <v>18020157</v>
          </cell>
        </row>
        <row r="1223">
          <cell r="B1223">
            <v>18020148</v>
          </cell>
        </row>
        <row r="1224">
          <cell r="B1224">
            <v>18020114</v>
          </cell>
        </row>
        <row r="1225">
          <cell r="B1225">
            <v>18020156</v>
          </cell>
        </row>
        <row r="1226">
          <cell r="B1226">
            <v>18020237</v>
          </cell>
        </row>
        <row r="1227">
          <cell r="B1227">
            <v>18020253</v>
          </cell>
        </row>
        <row r="1228">
          <cell r="B1228">
            <v>18020318</v>
          </cell>
        </row>
        <row r="1229">
          <cell r="B1229">
            <v>18020366</v>
          </cell>
        </row>
        <row r="1230">
          <cell r="B1230">
            <v>18020362</v>
          </cell>
        </row>
        <row r="1231">
          <cell r="B1231">
            <v>18020414</v>
          </cell>
        </row>
        <row r="1232">
          <cell r="B1232">
            <v>18020423</v>
          </cell>
        </row>
        <row r="1233">
          <cell r="B1233">
            <v>18020390</v>
          </cell>
        </row>
        <row r="1234">
          <cell r="B1234">
            <v>18020266</v>
          </cell>
        </row>
        <row r="1235">
          <cell r="B1235">
            <v>18020268</v>
          </cell>
        </row>
        <row r="1236">
          <cell r="B1236">
            <v>18020278</v>
          </cell>
        </row>
        <row r="1237">
          <cell r="B1237">
            <v>18020315</v>
          </cell>
        </row>
        <row r="1238">
          <cell r="B1238">
            <v>18020317</v>
          </cell>
        </row>
        <row r="1239">
          <cell r="B1239">
            <v>18020011</v>
          </cell>
        </row>
        <row r="1240">
          <cell r="B1240">
            <v>18020328</v>
          </cell>
        </row>
        <row r="1241">
          <cell r="B1241">
            <v>18020454</v>
          </cell>
        </row>
        <row r="1242">
          <cell r="B1242">
            <v>18020463</v>
          </cell>
        </row>
        <row r="1243">
          <cell r="B1243">
            <v>18020511</v>
          </cell>
        </row>
        <row r="1244">
          <cell r="B1244">
            <v>18020500</v>
          </cell>
        </row>
        <row r="1245">
          <cell r="B1245">
            <v>18020506</v>
          </cell>
        </row>
        <row r="1246">
          <cell r="B1246">
            <v>18020549</v>
          </cell>
        </row>
        <row r="1247">
          <cell r="B1247">
            <v>18020577</v>
          </cell>
        </row>
        <row r="1248">
          <cell r="B1248">
            <v>18020580</v>
          </cell>
        </row>
        <row r="1249">
          <cell r="B1249">
            <v>18020596</v>
          </cell>
        </row>
        <row r="1250">
          <cell r="B1250">
            <v>18020617</v>
          </cell>
        </row>
        <row r="1251">
          <cell r="B1251">
            <v>18020624</v>
          </cell>
        </row>
        <row r="1252">
          <cell r="B1252">
            <v>18020673</v>
          </cell>
        </row>
        <row r="1253">
          <cell r="B1253">
            <v>18020686</v>
          </cell>
        </row>
        <row r="1254">
          <cell r="B1254">
            <v>18020712</v>
          </cell>
        </row>
        <row r="1255">
          <cell r="B1255">
            <v>18020717</v>
          </cell>
        </row>
        <row r="1256">
          <cell r="B1256">
            <v>18020777</v>
          </cell>
        </row>
        <row r="1257">
          <cell r="B1257">
            <v>18020798</v>
          </cell>
        </row>
        <row r="1258">
          <cell r="B1258">
            <v>18020036</v>
          </cell>
        </row>
        <row r="1259">
          <cell r="B1259">
            <v>18020818</v>
          </cell>
        </row>
        <row r="1260">
          <cell r="B1260">
            <v>18020816</v>
          </cell>
        </row>
        <row r="1261">
          <cell r="B1261">
            <v>18020879</v>
          </cell>
        </row>
        <row r="1262">
          <cell r="B1262">
            <v>18020897</v>
          </cell>
        </row>
        <row r="1263">
          <cell r="B1263">
            <v>18020936</v>
          </cell>
        </row>
        <row r="1264">
          <cell r="B1264">
            <v>18020922</v>
          </cell>
        </row>
        <row r="1265">
          <cell r="B1265">
            <v>18020944</v>
          </cell>
        </row>
        <row r="1266">
          <cell r="B1266">
            <v>18020965</v>
          </cell>
        </row>
        <row r="1267">
          <cell r="B1267">
            <v>18020996</v>
          </cell>
        </row>
        <row r="1268">
          <cell r="B1268">
            <v>18021049</v>
          </cell>
        </row>
        <row r="1269">
          <cell r="B1269">
            <v>18021062</v>
          </cell>
        </row>
        <row r="1270">
          <cell r="B1270">
            <v>18021092</v>
          </cell>
        </row>
        <row r="1271">
          <cell r="B1271">
            <v>18021099</v>
          </cell>
        </row>
        <row r="1272">
          <cell r="B1272">
            <v>18021131</v>
          </cell>
        </row>
        <row r="1273">
          <cell r="B1273">
            <v>18021166</v>
          </cell>
        </row>
        <row r="1274">
          <cell r="B1274">
            <v>18021179</v>
          </cell>
        </row>
        <row r="1275">
          <cell r="B1275">
            <v>18020052</v>
          </cell>
        </row>
        <row r="1276">
          <cell r="B1276">
            <v>18021153</v>
          </cell>
        </row>
        <row r="1277">
          <cell r="B1277">
            <v>18021239</v>
          </cell>
        </row>
        <row r="1278">
          <cell r="B1278">
            <v>18021263</v>
          </cell>
        </row>
        <row r="1279">
          <cell r="B1279">
            <v>18021299</v>
          </cell>
        </row>
        <row r="1280">
          <cell r="B1280">
            <v>18021320</v>
          </cell>
        </row>
        <row r="1281">
          <cell r="B1281">
            <v>18021333</v>
          </cell>
        </row>
        <row r="1282">
          <cell r="B1282">
            <v>18021370</v>
          </cell>
        </row>
        <row r="1283">
          <cell r="B1283">
            <v>18021435</v>
          </cell>
        </row>
        <row r="1284">
          <cell r="B1284">
            <v>18021448</v>
          </cell>
        </row>
        <row r="1285">
          <cell r="B1285">
            <v>18020165</v>
          </cell>
        </row>
        <row r="1286">
          <cell r="B1286">
            <v>18020192</v>
          </cell>
        </row>
        <row r="1287">
          <cell r="B1287">
            <v>18020004</v>
          </cell>
        </row>
        <row r="1288">
          <cell r="B1288">
            <v>18020230</v>
          </cell>
        </row>
        <row r="1289">
          <cell r="B1289">
            <v>18020246</v>
          </cell>
        </row>
        <row r="1290">
          <cell r="B1290">
            <v>18020248</v>
          </cell>
        </row>
        <row r="1291">
          <cell r="B1291">
            <v>18020409</v>
          </cell>
        </row>
        <row r="1292">
          <cell r="B1292">
            <v>18020420</v>
          </cell>
        </row>
        <row r="1293">
          <cell r="B1293">
            <v>18020406</v>
          </cell>
        </row>
        <row r="1294">
          <cell r="B1294">
            <v>18020396</v>
          </cell>
        </row>
        <row r="1295">
          <cell r="B1295">
            <v>18020285</v>
          </cell>
        </row>
        <row r="1296">
          <cell r="B1296">
            <v>18020272</v>
          </cell>
        </row>
        <row r="1297">
          <cell r="B1297">
            <v>18020306</v>
          </cell>
        </row>
        <row r="1298">
          <cell r="B1298">
            <v>18020457</v>
          </cell>
        </row>
        <row r="1299">
          <cell r="B1299">
            <v>18020556</v>
          </cell>
        </row>
        <row r="1300">
          <cell r="B1300">
            <v>18020542</v>
          </cell>
        </row>
        <row r="1301">
          <cell r="B1301">
            <v>18020571</v>
          </cell>
        </row>
        <row r="1302">
          <cell r="B1302">
            <v>18020667</v>
          </cell>
        </row>
        <row r="1303">
          <cell r="B1303">
            <v>18020699</v>
          </cell>
        </row>
        <row r="1304">
          <cell r="B1304">
            <v>18020711</v>
          </cell>
        </row>
        <row r="1305">
          <cell r="B1305">
            <v>18020713</v>
          </cell>
        </row>
        <row r="1306">
          <cell r="B1306">
            <v>18020726</v>
          </cell>
        </row>
        <row r="1307">
          <cell r="B1307">
            <v>18020851</v>
          </cell>
        </row>
        <row r="1308">
          <cell r="B1308">
            <v>18020033</v>
          </cell>
        </row>
        <row r="1309">
          <cell r="B1309">
            <v>18020821</v>
          </cell>
        </row>
        <row r="1310">
          <cell r="B1310">
            <v>18020835</v>
          </cell>
        </row>
        <row r="1311">
          <cell r="B1311">
            <v>18020781</v>
          </cell>
        </row>
        <row r="1312">
          <cell r="B1312">
            <v>18020874</v>
          </cell>
        </row>
        <row r="1313">
          <cell r="B1313">
            <v>18020883</v>
          </cell>
        </row>
        <row r="1314">
          <cell r="B1314">
            <v>18020899</v>
          </cell>
        </row>
        <row r="1315">
          <cell r="B1315">
            <v>18020902</v>
          </cell>
        </row>
        <row r="1316">
          <cell r="B1316">
            <v>18020928</v>
          </cell>
        </row>
        <row r="1317">
          <cell r="B1317">
            <v>18020932</v>
          </cell>
        </row>
        <row r="1318">
          <cell r="B1318">
            <v>18020942</v>
          </cell>
        </row>
        <row r="1319">
          <cell r="B1319">
            <v>18020946</v>
          </cell>
        </row>
        <row r="1320">
          <cell r="B1320">
            <v>18020960</v>
          </cell>
        </row>
        <row r="1321">
          <cell r="B1321">
            <v>18020961</v>
          </cell>
        </row>
        <row r="1322">
          <cell r="B1322">
            <v>18021008</v>
          </cell>
        </row>
        <row r="1323">
          <cell r="B1323">
            <v>18020067</v>
          </cell>
        </row>
        <row r="1324">
          <cell r="B1324">
            <v>18021045</v>
          </cell>
        </row>
        <row r="1325">
          <cell r="B1325">
            <v>18021060</v>
          </cell>
        </row>
        <row r="1326">
          <cell r="B1326">
            <v>18021075</v>
          </cell>
        </row>
        <row r="1327">
          <cell r="B1327">
            <v>18021110</v>
          </cell>
        </row>
        <row r="1328">
          <cell r="B1328">
            <v>18021183</v>
          </cell>
        </row>
        <row r="1329">
          <cell r="B1329">
            <v>18021177</v>
          </cell>
        </row>
        <row r="1330">
          <cell r="B1330">
            <v>18021197</v>
          </cell>
        </row>
        <row r="1331">
          <cell r="B1331">
            <v>18021160</v>
          </cell>
        </row>
        <row r="1332">
          <cell r="B1332">
            <v>18021143</v>
          </cell>
        </row>
        <row r="1333">
          <cell r="B1333">
            <v>18021208</v>
          </cell>
        </row>
        <row r="1334">
          <cell r="B1334">
            <v>18021219</v>
          </cell>
        </row>
        <row r="1335">
          <cell r="B1335">
            <v>18021238</v>
          </cell>
        </row>
        <row r="1336">
          <cell r="B1336">
            <v>18021241</v>
          </cell>
        </row>
        <row r="1337">
          <cell r="B1337">
            <v>18021246</v>
          </cell>
        </row>
        <row r="1338">
          <cell r="B1338">
            <v>18021271</v>
          </cell>
        </row>
        <row r="1339">
          <cell r="B1339">
            <v>18020056</v>
          </cell>
        </row>
        <row r="1340">
          <cell r="B1340">
            <v>18021354</v>
          </cell>
        </row>
        <row r="1341">
          <cell r="B1341">
            <v>18021373</v>
          </cell>
        </row>
        <row r="1342">
          <cell r="B1342">
            <v>18021382</v>
          </cell>
        </row>
        <row r="1343">
          <cell r="B1343">
            <v>18021395</v>
          </cell>
        </row>
        <row r="1344">
          <cell r="B1344">
            <v>18021420</v>
          </cell>
        </row>
        <row r="1345">
          <cell r="B1345">
            <v>18020111</v>
          </cell>
        </row>
        <row r="1346">
          <cell r="B1346">
            <v>18020173</v>
          </cell>
        </row>
        <row r="1347">
          <cell r="B1347">
            <v>18020171</v>
          </cell>
        </row>
        <row r="1348">
          <cell r="B1348">
            <v>18020215</v>
          </cell>
        </row>
        <row r="1349">
          <cell r="B1349">
            <v>18020216</v>
          </cell>
        </row>
        <row r="1350">
          <cell r="B1350">
            <v>18020222</v>
          </cell>
        </row>
        <row r="1351">
          <cell r="B1351">
            <v>18020241</v>
          </cell>
        </row>
        <row r="1352">
          <cell r="B1352">
            <v>18020357</v>
          </cell>
        </row>
        <row r="1353">
          <cell r="B1353">
            <v>18020421</v>
          </cell>
        </row>
        <row r="1354">
          <cell r="B1354">
            <v>18020397</v>
          </cell>
        </row>
        <row r="1355">
          <cell r="B1355">
            <v>18020301</v>
          </cell>
        </row>
        <row r="1356">
          <cell r="B1356">
            <v>18020320</v>
          </cell>
        </row>
        <row r="1357">
          <cell r="B1357">
            <v>18020323</v>
          </cell>
        </row>
        <row r="1358">
          <cell r="B1358">
            <v>18020433</v>
          </cell>
        </row>
        <row r="1359">
          <cell r="B1359">
            <v>18020435</v>
          </cell>
        </row>
        <row r="1360">
          <cell r="B1360">
            <v>18020476</v>
          </cell>
        </row>
        <row r="1361">
          <cell r="B1361">
            <v>18020496</v>
          </cell>
        </row>
        <row r="1362">
          <cell r="B1362">
            <v>18020514</v>
          </cell>
        </row>
        <row r="1363">
          <cell r="B1363">
            <v>18020497</v>
          </cell>
        </row>
        <row r="1364">
          <cell r="B1364">
            <v>18020550</v>
          </cell>
        </row>
        <row r="1365">
          <cell r="B1365">
            <v>18020665</v>
          </cell>
        </row>
        <row r="1366">
          <cell r="B1366">
            <v>18020621</v>
          </cell>
        </row>
        <row r="1367">
          <cell r="B1367">
            <v>18020627</v>
          </cell>
        </row>
        <row r="1368">
          <cell r="B1368">
            <v>18020701</v>
          </cell>
        </row>
        <row r="1369">
          <cell r="B1369">
            <v>18020703</v>
          </cell>
        </row>
        <row r="1370">
          <cell r="B1370">
            <v>18020702</v>
          </cell>
        </row>
        <row r="1371">
          <cell r="B1371">
            <v>18020756</v>
          </cell>
        </row>
        <row r="1372">
          <cell r="B1372">
            <v>18020761</v>
          </cell>
        </row>
        <row r="1373">
          <cell r="B1373">
            <v>18020840</v>
          </cell>
        </row>
        <row r="1374">
          <cell r="B1374">
            <v>18020850</v>
          </cell>
        </row>
        <row r="1375">
          <cell r="B1375">
            <v>18020866</v>
          </cell>
        </row>
        <row r="1376">
          <cell r="B1376">
            <v>18020912</v>
          </cell>
        </row>
        <row r="1377">
          <cell r="B1377">
            <v>18020926</v>
          </cell>
        </row>
        <row r="1378">
          <cell r="B1378">
            <v>18020954</v>
          </cell>
        </row>
        <row r="1379">
          <cell r="B1379">
            <v>18021001</v>
          </cell>
        </row>
        <row r="1380">
          <cell r="B1380">
            <v>18021057</v>
          </cell>
        </row>
        <row r="1381">
          <cell r="B1381">
            <v>18021034</v>
          </cell>
        </row>
        <row r="1382">
          <cell r="B1382">
            <v>18021038</v>
          </cell>
        </row>
        <row r="1383">
          <cell r="B1383">
            <v>18021037</v>
          </cell>
        </row>
        <row r="1384">
          <cell r="B1384">
            <v>18021126</v>
          </cell>
        </row>
        <row r="1385">
          <cell r="B1385">
            <v>18021169</v>
          </cell>
        </row>
        <row r="1386">
          <cell r="B1386">
            <v>18021133</v>
          </cell>
        </row>
        <row r="1387">
          <cell r="B1387">
            <v>18021142</v>
          </cell>
        </row>
        <row r="1388">
          <cell r="B1388">
            <v>18021148</v>
          </cell>
        </row>
        <row r="1389">
          <cell r="B1389">
            <v>18021262</v>
          </cell>
        </row>
        <row r="1390">
          <cell r="B1390">
            <v>18021270</v>
          </cell>
        </row>
        <row r="1391">
          <cell r="B1391">
            <v>18021274</v>
          </cell>
        </row>
        <row r="1392">
          <cell r="B1392">
            <v>18021272</v>
          </cell>
        </row>
        <row r="1393">
          <cell r="B1393">
            <v>18021302</v>
          </cell>
        </row>
        <row r="1394">
          <cell r="B1394">
            <v>18021399</v>
          </cell>
        </row>
        <row r="1395">
          <cell r="B1395">
            <v>18021410</v>
          </cell>
        </row>
        <row r="1396">
          <cell r="B1396">
            <v>18021441</v>
          </cell>
        </row>
        <row r="1397">
          <cell r="B1397">
            <v>18021454</v>
          </cell>
        </row>
        <row r="1398">
          <cell r="B1398">
            <v>18020158</v>
          </cell>
        </row>
        <row r="1399">
          <cell r="B1399">
            <v>18020139</v>
          </cell>
        </row>
        <row r="1400">
          <cell r="B1400">
            <v>18020404</v>
          </cell>
        </row>
        <row r="1401">
          <cell r="B1401">
            <v>18020389</v>
          </cell>
        </row>
        <row r="1402">
          <cell r="B1402">
            <v>18020395</v>
          </cell>
        </row>
        <row r="1403">
          <cell r="B1403">
            <v>18020311</v>
          </cell>
        </row>
        <row r="1404">
          <cell r="B1404">
            <v>18020333</v>
          </cell>
        </row>
        <row r="1405">
          <cell r="B1405">
            <v>18020478</v>
          </cell>
        </row>
        <row r="1406">
          <cell r="B1406">
            <v>18020518</v>
          </cell>
        </row>
        <row r="1407">
          <cell r="B1407">
            <v>18020536</v>
          </cell>
        </row>
        <row r="1408">
          <cell r="B1408">
            <v>18020558</v>
          </cell>
        </row>
        <row r="1409">
          <cell r="B1409">
            <v>18020595</v>
          </cell>
        </row>
        <row r="1410">
          <cell r="B1410">
            <v>18020668</v>
          </cell>
        </row>
        <row r="1411">
          <cell r="B1411">
            <v>18020682</v>
          </cell>
        </row>
        <row r="1412">
          <cell r="B1412">
            <v>18020733</v>
          </cell>
        </row>
        <row r="1413">
          <cell r="B1413">
            <v>18020739</v>
          </cell>
        </row>
        <row r="1414">
          <cell r="B1414">
            <v>18020843</v>
          </cell>
        </row>
        <row r="1415">
          <cell r="B1415">
            <v>18020825</v>
          </cell>
        </row>
        <row r="1416">
          <cell r="B1416">
            <v>18020809</v>
          </cell>
        </row>
        <row r="1417">
          <cell r="B1417">
            <v>18020785</v>
          </cell>
        </row>
        <row r="1418">
          <cell r="B1418">
            <v>18020900</v>
          </cell>
        </row>
        <row r="1419">
          <cell r="B1419">
            <v>18020978</v>
          </cell>
        </row>
        <row r="1420">
          <cell r="B1420">
            <v>18021005</v>
          </cell>
        </row>
        <row r="1421">
          <cell r="B1421">
            <v>18021012</v>
          </cell>
        </row>
        <row r="1422">
          <cell r="B1422">
            <v>18021090</v>
          </cell>
        </row>
        <row r="1423">
          <cell r="B1423">
            <v>18021088</v>
          </cell>
        </row>
        <row r="1424">
          <cell r="B1424">
            <v>18021119</v>
          </cell>
        </row>
        <row r="1425">
          <cell r="B1425">
            <v>18021180</v>
          </cell>
        </row>
        <row r="1426">
          <cell r="B1426">
            <v>18021164</v>
          </cell>
        </row>
        <row r="1427">
          <cell r="B1427">
            <v>18021201</v>
          </cell>
        </row>
        <row r="1428">
          <cell r="B1428">
            <v>18021234</v>
          </cell>
        </row>
        <row r="1429">
          <cell r="B1429">
            <v>18021281</v>
          </cell>
        </row>
        <row r="1430">
          <cell r="B1430">
            <v>18021347</v>
          </cell>
        </row>
        <row r="1431">
          <cell r="B1431">
            <v>18021378</v>
          </cell>
        </row>
        <row r="1432">
          <cell r="B1432">
            <v>18021389</v>
          </cell>
        </row>
        <row r="1433">
          <cell r="B1433">
            <v>18021423</v>
          </cell>
        </row>
        <row r="1434">
          <cell r="B1434">
            <v>19021399</v>
          </cell>
        </row>
        <row r="1435">
          <cell r="B1435">
            <v>19021398</v>
          </cell>
        </row>
        <row r="1436">
          <cell r="B1436">
            <v>19020121</v>
          </cell>
        </row>
        <row r="1437">
          <cell r="B1437">
            <v>19021411</v>
          </cell>
        </row>
        <row r="1438">
          <cell r="B1438">
            <v>19021402</v>
          </cell>
        </row>
        <row r="1439">
          <cell r="B1439">
            <v>19021410</v>
          </cell>
        </row>
        <row r="1440">
          <cell r="B1440">
            <v>19021406</v>
          </cell>
        </row>
        <row r="1441">
          <cell r="B1441">
            <v>19021413</v>
          </cell>
        </row>
        <row r="1442">
          <cell r="B1442">
            <v>19021417</v>
          </cell>
        </row>
        <row r="1443">
          <cell r="B1443">
            <v>19021416</v>
          </cell>
        </row>
        <row r="1444">
          <cell r="B1444">
            <v>19021422</v>
          </cell>
        </row>
        <row r="1445">
          <cell r="B1445">
            <v>19021421</v>
          </cell>
        </row>
        <row r="1446">
          <cell r="B1446">
            <v>19021442</v>
          </cell>
        </row>
        <row r="1447">
          <cell r="B1447">
            <v>19021423</v>
          </cell>
        </row>
        <row r="1448">
          <cell r="B1448">
            <v>19021425</v>
          </cell>
        </row>
        <row r="1449">
          <cell r="B1449">
            <v>19021428</v>
          </cell>
        </row>
        <row r="1450">
          <cell r="B1450">
            <v>19021427</v>
          </cell>
        </row>
        <row r="1451">
          <cell r="B1451">
            <v>19021426</v>
          </cell>
        </row>
        <row r="1452">
          <cell r="B1452">
            <v>19021432</v>
          </cell>
        </row>
        <row r="1453">
          <cell r="B1453">
            <v>19021434</v>
          </cell>
        </row>
        <row r="1454">
          <cell r="B1454">
            <v>19021435</v>
          </cell>
        </row>
        <row r="1455">
          <cell r="B1455">
            <v>19021437</v>
          </cell>
        </row>
        <row r="1456">
          <cell r="B1456">
            <v>19021444</v>
          </cell>
        </row>
        <row r="1457">
          <cell r="B1457">
            <v>19021447</v>
          </cell>
        </row>
        <row r="1458">
          <cell r="B1458">
            <v>19021448</v>
          </cell>
        </row>
        <row r="1459">
          <cell r="B1459">
            <v>19021449</v>
          </cell>
        </row>
        <row r="1460">
          <cell r="B1460">
            <v>19021450</v>
          </cell>
        </row>
        <row r="1461">
          <cell r="B1461">
            <v>19021451</v>
          </cell>
        </row>
        <row r="1462">
          <cell r="B1462">
            <v>19021457</v>
          </cell>
        </row>
        <row r="1463">
          <cell r="B1463">
            <v>19021455</v>
          </cell>
        </row>
        <row r="1464">
          <cell r="B1464">
            <v>19021462</v>
          </cell>
        </row>
        <row r="1465">
          <cell r="B1465">
            <v>19021461</v>
          </cell>
        </row>
        <row r="1466">
          <cell r="B1466">
            <v>19021469</v>
          </cell>
        </row>
        <row r="1467">
          <cell r="B1467">
            <v>19021466</v>
          </cell>
        </row>
        <row r="1468">
          <cell r="B1468">
            <v>19021467</v>
          </cell>
        </row>
        <row r="1469">
          <cell r="B1469">
            <v>19021463</v>
          </cell>
        </row>
        <row r="1470">
          <cell r="B1470">
            <v>19021470</v>
          </cell>
        </row>
        <row r="1471">
          <cell r="B1471">
            <v>19021471</v>
          </cell>
        </row>
        <row r="1472">
          <cell r="B1472">
            <v>19021472</v>
          </cell>
        </row>
        <row r="1473">
          <cell r="B1473">
            <v>19021475</v>
          </cell>
        </row>
        <row r="1474">
          <cell r="B1474">
            <v>19021478</v>
          </cell>
        </row>
        <row r="1475">
          <cell r="B1475">
            <v>19021480</v>
          </cell>
        </row>
        <row r="1476">
          <cell r="B1476">
            <v>19021479</v>
          </cell>
        </row>
        <row r="1477">
          <cell r="B1477">
            <v>19021483</v>
          </cell>
        </row>
        <row r="1478">
          <cell r="B1478">
            <v>19021482</v>
          </cell>
        </row>
        <row r="1479">
          <cell r="B1479">
            <v>19021488</v>
          </cell>
        </row>
        <row r="1480">
          <cell r="B1480">
            <v>19021486</v>
          </cell>
        </row>
        <row r="1481">
          <cell r="B1481">
            <v>19021487</v>
          </cell>
        </row>
        <row r="1482">
          <cell r="B1482">
            <v>19021490</v>
          </cell>
        </row>
        <row r="1483">
          <cell r="B1483">
            <v>19021492</v>
          </cell>
        </row>
        <row r="1484">
          <cell r="B1484">
            <v>19021489</v>
          </cell>
        </row>
        <row r="1485">
          <cell r="B1485">
            <v>19021496</v>
          </cell>
        </row>
        <row r="1486">
          <cell r="B1486">
            <v>19021497</v>
          </cell>
        </row>
        <row r="1487">
          <cell r="B1487">
            <v>19021498</v>
          </cell>
        </row>
        <row r="1488">
          <cell r="B1488">
            <v>19021499</v>
          </cell>
        </row>
        <row r="1489">
          <cell r="B1489">
            <v>19021507</v>
          </cell>
        </row>
        <row r="1490">
          <cell r="B1490">
            <v>19021501</v>
          </cell>
        </row>
        <row r="1491">
          <cell r="B1491">
            <v>19021502</v>
          </cell>
        </row>
        <row r="1492">
          <cell r="B1492">
            <v>19021508</v>
          </cell>
        </row>
        <row r="1493">
          <cell r="B1493">
            <v>19021509</v>
          </cell>
        </row>
        <row r="1494">
          <cell r="B1494">
            <v>19021510</v>
          </cell>
        </row>
        <row r="1495">
          <cell r="B1495">
            <v>19021511</v>
          </cell>
        </row>
        <row r="1496">
          <cell r="B1496">
            <v>19021513</v>
          </cell>
        </row>
        <row r="1497">
          <cell r="B1497">
            <v>19021515</v>
          </cell>
        </row>
        <row r="1498">
          <cell r="B1498">
            <v>19021517</v>
          </cell>
        </row>
        <row r="1499">
          <cell r="B1499">
            <v>19021519</v>
          </cell>
        </row>
        <row r="1500">
          <cell r="B1500">
            <v>19021529</v>
          </cell>
        </row>
        <row r="1501">
          <cell r="B1501">
            <v>19021531</v>
          </cell>
        </row>
        <row r="1502">
          <cell r="B1502">
            <v>19021532</v>
          </cell>
        </row>
        <row r="1503">
          <cell r="B1503">
            <v>19021535</v>
          </cell>
        </row>
        <row r="1504">
          <cell r="B1504">
            <v>19021405</v>
          </cell>
        </row>
        <row r="1505">
          <cell r="B1505">
            <v>19021401</v>
          </cell>
        </row>
        <row r="1506">
          <cell r="B1506">
            <v>19021412</v>
          </cell>
        </row>
        <row r="1507">
          <cell r="B1507">
            <v>19021404</v>
          </cell>
        </row>
        <row r="1508">
          <cell r="B1508">
            <v>19021400</v>
          </cell>
        </row>
        <row r="1509">
          <cell r="B1509">
            <v>19021409</v>
          </cell>
        </row>
        <row r="1510">
          <cell r="B1510">
            <v>19021408</v>
          </cell>
        </row>
        <row r="1511">
          <cell r="B1511">
            <v>19021407</v>
          </cell>
        </row>
        <row r="1512">
          <cell r="B1512">
            <v>19021414</v>
          </cell>
        </row>
        <row r="1513">
          <cell r="B1513">
            <v>19021415</v>
          </cell>
        </row>
        <row r="1514">
          <cell r="B1514">
            <v>19021418</v>
          </cell>
        </row>
        <row r="1515">
          <cell r="B1515">
            <v>19021419</v>
          </cell>
        </row>
        <row r="1516">
          <cell r="B1516">
            <v>19021420</v>
          </cell>
        </row>
        <row r="1517">
          <cell r="B1517">
            <v>19021431</v>
          </cell>
        </row>
        <row r="1518">
          <cell r="B1518">
            <v>19021440</v>
          </cell>
        </row>
        <row r="1519">
          <cell r="B1519">
            <v>19021424</v>
          </cell>
        </row>
        <row r="1520">
          <cell r="B1520">
            <v>19021430</v>
          </cell>
        </row>
        <row r="1521">
          <cell r="B1521">
            <v>19021433</v>
          </cell>
        </row>
        <row r="1522">
          <cell r="B1522">
            <v>19021438</v>
          </cell>
        </row>
        <row r="1523">
          <cell r="B1523">
            <v>19021436</v>
          </cell>
        </row>
        <row r="1524">
          <cell r="B1524">
            <v>19021439</v>
          </cell>
        </row>
        <row r="1525">
          <cell r="B1525">
            <v>19021443</v>
          </cell>
        </row>
        <row r="1526">
          <cell r="B1526">
            <v>19021446</v>
          </cell>
        </row>
        <row r="1527">
          <cell r="B1527">
            <v>19021445</v>
          </cell>
        </row>
        <row r="1528">
          <cell r="B1528">
            <v>19021453</v>
          </cell>
        </row>
        <row r="1529">
          <cell r="B1529">
            <v>19021452</v>
          </cell>
        </row>
        <row r="1530">
          <cell r="B1530">
            <v>19021454</v>
          </cell>
        </row>
        <row r="1531">
          <cell r="B1531">
            <v>19021460</v>
          </cell>
        </row>
        <row r="1532">
          <cell r="B1532">
            <v>19021458</v>
          </cell>
        </row>
        <row r="1533">
          <cell r="B1533">
            <v>19021459</v>
          </cell>
        </row>
        <row r="1534">
          <cell r="B1534">
            <v>19021456</v>
          </cell>
        </row>
        <row r="1535">
          <cell r="B1535">
            <v>19021468</v>
          </cell>
        </row>
        <row r="1536">
          <cell r="B1536">
            <v>19021464</v>
          </cell>
        </row>
        <row r="1537">
          <cell r="B1537">
            <v>19021465</v>
          </cell>
        </row>
        <row r="1538">
          <cell r="B1538">
            <v>19021473</v>
          </cell>
        </row>
        <row r="1539">
          <cell r="B1539">
            <v>19021474</v>
          </cell>
        </row>
        <row r="1540">
          <cell r="B1540">
            <v>19021476</v>
          </cell>
        </row>
        <row r="1541">
          <cell r="B1541">
            <v>19021477</v>
          </cell>
        </row>
        <row r="1542">
          <cell r="B1542">
            <v>19021481</v>
          </cell>
        </row>
        <row r="1543">
          <cell r="B1543">
            <v>19021485</v>
          </cell>
        </row>
        <row r="1544">
          <cell r="B1544">
            <v>19021484</v>
          </cell>
        </row>
        <row r="1545">
          <cell r="B1545">
            <v>19021491</v>
          </cell>
        </row>
        <row r="1546">
          <cell r="B1546">
            <v>19021493</v>
          </cell>
        </row>
        <row r="1547">
          <cell r="B1547">
            <v>19021495</v>
          </cell>
        </row>
        <row r="1548">
          <cell r="B1548">
            <v>19021494</v>
          </cell>
        </row>
        <row r="1549">
          <cell r="B1549">
            <v>19021506</v>
          </cell>
        </row>
        <row r="1550">
          <cell r="B1550">
            <v>19021504</v>
          </cell>
        </row>
        <row r="1551">
          <cell r="B1551">
            <v>19021505</v>
          </cell>
        </row>
        <row r="1552">
          <cell r="B1552">
            <v>19021503</v>
          </cell>
        </row>
        <row r="1553">
          <cell r="B1553">
            <v>19021514</v>
          </cell>
        </row>
        <row r="1554">
          <cell r="B1554">
            <v>19021516</v>
          </cell>
        </row>
        <row r="1555">
          <cell r="B1555">
            <v>19021518</v>
          </cell>
        </row>
        <row r="1556">
          <cell r="B1556">
            <v>19021521</v>
          </cell>
        </row>
        <row r="1557">
          <cell r="B1557">
            <v>19021520</v>
          </cell>
        </row>
        <row r="1558">
          <cell r="B1558">
            <v>19021522</v>
          </cell>
        </row>
        <row r="1559">
          <cell r="B1559">
            <v>19021523</v>
          </cell>
        </row>
        <row r="1560">
          <cell r="B1560">
            <v>19021525</v>
          </cell>
        </row>
        <row r="1561">
          <cell r="B1561">
            <v>19020073</v>
          </cell>
        </row>
        <row r="1562">
          <cell r="B1562">
            <v>19021527</v>
          </cell>
        </row>
        <row r="1563">
          <cell r="B1563">
            <v>19021526</v>
          </cell>
        </row>
        <row r="1564">
          <cell r="B1564">
            <v>19021528</v>
          </cell>
        </row>
        <row r="1565">
          <cell r="B1565">
            <v>19021530</v>
          </cell>
        </row>
        <row r="1566">
          <cell r="B1566">
            <v>19021533</v>
          </cell>
        </row>
        <row r="1567">
          <cell r="B1567">
            <v>19021534</v>
          </cell>
        </row>
        <row r="1568">
          <cell r="B1568">
            <v>19021536</v>
          </cell>
        </row>
        <row r="1569">
          <cell r="B1569">
            <v>19021537</v>
          </cell>
        </row>
        <row r="1570">
          <cell r="B1570">
            <v>19021538</v>
          </cell>
        </row>
        <row r="1571">
          <cell r="B1571">
            <v>19021539</v>
          </cell>
        </row>
        <row r="1572">
          <cell r="B1572">
            <v>19021540</v>
          </cell>
        </row>
        <row r="1573">
          <cell r="B1573">
            <v>19021541</v>
          </cell>
        </row>
        <row r="1574">
          <cell r="B1574">
            <v>19021144</v>
          </cell>
        </row>
        <row r="1575">
          <cell r="B1575">
            <v>19021145</v>
          </cell>
        </row>
        <row r="1576">
          <cell r="B1576">
            <v>19021143</v>
          </cell>
        </row>
        <row r="1577">
          <cell r="B1577">
            <v>19021142</v>
          </cell>
        </row>
        <row r="1578">
          <cell r="B1578">
            <v>19021146</v>
          </cell>
        </row>
        <row r="1579">
          <cell r="B1579">
            <v>19021147</v>
          </cell>
        </row>
        <row r="1580">
          <cell r="B1580">
            <v>19021148</v>
          </cell>
        </row>
        <row r="1581">
          <cell r="B1581">
            <v>19021149</v>
          </cell>
        </row>
        <row r="1582">
          <cell r="B1582">
            <v>19021155</v>
          </cell>
        </row>
        <row r="1583">
          <cell r="B1583">
            <v>19021154</v>
          </cell>
        </row>
        <row r="1584">
          <cell r="B1584">
            <v>19021156</v>
          </cell>
        </row>
        <row r="1585">
          <cell r="B1585">
            <v>19021151</v>
          </cell>
        </row>
        <row r="1586">
          <cell r="B1586">
            <v>19021152</v>
          </cell>
        </row>
        <row r="1587">
          <cell r="B1587">
            <v>19021150</v>
          </cell>
        </row>
        <row r="1588">
          <cell r="B1588">
            <v>19021153</v>
          </cell>
        </row>
        <row r="1589">
          <cell r="B1589">
            <v>19021157</v>
          </cell>
        </row>
        <row r="1590">
          <cell r="B1590">
            <v>19021158</v>
          </cell>
        </row>
        <row r="1591">
          <cell r="B1591">
            <v>19021159</v>
          </cell>
        </row>
        <row r="1592">
          <cell r="B1592">
            <v>19021160</v>
          </cell>
        </row>
        <row r="1593">
          <cell r="B1593">
            <v>19021161</v>
          </cell>
        </row>
        <row r="1594">
          <cell r="B1594">
            <v>19021162</v>
          </cell>
        </row>
        <row r="1595">
          <cell r="B1595">
            <v>19021164</v>
          </cell>
        </row>
        <row r="1596">
          <cell r="B1596">
            <v>19021163</v>
          </cell>
        </row>
        <row r="1597">
          <cell r="B1597">
            <v>19021165</v>
          </cell>
        </row>
        <row r="1598">
          <cell r="B1598">
            <v>19020090</v>
          </cell>
        </row>
        <row r="1599">
          <cell r="B1599">
            <v>19021166</v>
          </cell>
        </row>
        <row r="1600">
          <cell r="B1600">
            <v>19021167</v>
          </cell>
        </row>
        <row r="1601">
          <cell r="B1601">
            <v>19021169</v>
          </cell>
        </row>
        <row r="1602">
          <cell r="B1602">
            <v>19021168</v>
          </cell>
        </row>
        <row r="1603">
          <cell r="B1603">
            <v>19021171</v>
          </cell>
        </row>
        <row r="1604">
          <cell r="B1604">
            <v>19021174</v>
          </cell>
        </row>
        <row r="1605">
          <cell r="B1605">
            <v>19021175</v>
          </cell>
        </row>
        <row r="1606">
          <cell r="B1606">
            <v>19021173</v>
          </cell>
        </row>
        <row r="1607">
          <cell r="B1607">
            <v>19021172</v>
          </cell>
        </row>
        <row r="1608">
          <cell r="B1608">
            <v>19021176</v>
          </cell>
        </row>
        <row r="1609">
          <cell r="B1609">
            <v>19021177</v>
          </cell>
        </row>
        <row r="1610">
          <cell r="B1610">
            <v>19021178</v>
          </cell>
        </row>
        <row r="1611">
          <cell r="B1611">
            <v>19021179</v>
          </cell>
        </row>
        <row r="1612">
          <cell r="B1612">
            <v>19021181</v>
          </cell>
        </row>
        <row r="1613">
          <cell r="B1613">
            <v>19021180</v>
          </cell>
        </row>
        <row r="1614">
          <cell r="B1614">
            <v>19021182</v>
          </cell>
        </row>
        <row r="1615">
          <cell r="B1615">
            <v>19021183</v>
          </cell>
        </row>
        <row r="1616">
          <cell r="B1616">
            <v>19021184</v>
          </cell>
        </row>
        <row r="1617">
          <cell r="B1617">
            <v>19021186</v>
          </cell>
        </row>
        <row r="1618">
          <cell r="B1618">
            <v>19021189</v>
          </cell>
        </row>
        <row r="1619">
          <cell r="B1619">
            <v>19021187</v>
          </cell>
        </row>
        <row r="1620">
          <cell r="B1620">
            <v>19021190</v>
          </cell>
        </row>
        <row r="1621">
          <cell r="B1621">
            <v>19021185</v>
          </cell>
        </row>
        <row r="1622">
          <cell r="B1622">
            <v>19021191</v>
          </cell>
        </row>
        <row r="1623">
          <cell r="B1623">
            <v>19021192</v>
          </cell>
        </row>
        <row r="1624">
          <cell r="B1624">
            <v>19021193</v>
          </cell>
        </row>
        <row r="1625">
          <cell r="B1625">
            <v>19021194</v>
          </cell>
        </row>
        <row r="1626">
          <cell r="B1626">
            <v>19021195</v>
          </cell>
        </row>
        <row r="1627">
          <cell r="B1627">
            <v>19021188</v>
          </cell>
        </row>
        <row r="1628">
          <cell r="B1628">
            <v>19021196</v>
          </cell>
        </row>
        <row r="1629">
          <cell r="B1629">
            <v>19021197</v>
          </cell>
        </row>
        <row r="1630">
          <cell r="B1630">
            <v>19021198</v>
          </cell>
        </row>
        <row r="1631">
          <cell r="B1631">
            <v>19021199</v>
          </cell>
        </row>
        <row r="1632">
          <cell r="B1632">
            <v>19021202</v>
          </cell>
        </row>
        <row r="1633">
          <cell r="B1633">
            <v>19021201</v>
          </cell>
        </row>
        <row r="1634">
          <cell r="B1634">
            <v>19021200</v>
          </cell>
        </row>
        <row r="1635">
          <cell r="B1635">
            <v>19021203</v>
          </cell>
        </row>
        <row r="1636">
          <cell r="B1636">
            <v>19021542</v>
          </cell>
        </row>
        <row r="1637">
          <cell r="B1637">
            <v>19021543</v>
          </cell>
        </row>
        <row r="1638">
          <cell r="B1638">
            <v>19021550</v>
          </cell>
        </row>
        <row r="1639">
          <cell r="B1639">
            <v>19021548</v>
          </cell>
        </row>
        <row r="1640">
          <cell r="B1640">
            <v>19021544</v>
          </cell>
        </row>
        <row r="1641">
          <cell r="B1641">
            <v>19021545</v>
          </cell>
        </row>
        <row r="1642">
          <cell r="B1642">
            <v>19021547</v>
          </cell>
        </row>
        <row r="1643">
          <cell r="B1643">
            <v>19021546</v>
          </cell>
        </row>
        <row r="1644">
          <cell r="B1644">
            <v>19021551</v>
          </cell>
        </row>
        <row r="1645">
          <cell r="B1645">
            <v>19021552</v>
          </cell>
        </row>
        <row r="1646">
          <cell r="B1646">
            <v>19021553</v>
          </cell>
        </row>
        <row r="1647">
          <cell r="B1647">
            <v>19021555</v>
          </cell>
        </row>
        <row r="1648">
          <cell r="B1648">
            <v>19021557</v>
          </cell>
        </row>
        <row r="1649">
          <cell r="B1649">
            <v>19021558</v>
          </cell>
        </row>
        <row r="1650">
          <cell r="B1650">
            <v>19021559</v>
          </cell>
        </row>
        <row r="1651">
          <cell r="B1651">
            <v>19021561</v>
          </cell>
        </row>
        <row r="1652">
          <cell r="B1652">
            <v>19021563</v>
          </cell>
        </row>
        <row r="1653">
          <cell r="B1653">
            <v>19021564</v>
          </cell>
        </row>
        <row r="1654">
          <cell r="B1654">
            <v>19021565</v>
          </cell>
        </row>
        <row r="1655">
          <cell r="B1655">
            <v>19021566</v>
          </cell>
        </row>
        <row r="1656">
          <cell r="B1656">
            <v>19021567</v>
          </cell>
        </row>
        <row r="1657">
          <cell r="B1657">
            <v>19021568</v>
          </cell>
        </row>
        <row r="1658">
          <cell r="B1658">
            <v>19021569</v>
          </cell>
        </row>
        <row r="1659">
          <cell r="B1659">
            <v>19021570</v>
          </cell>
        </row>
        <row r="1660">
          <cell r="B1660">
            <v>19021571</v>
          </cell>
        </row>
        <row r="1661">
          <cell r="B1661">
            <v>19021572</v>
          </cell>
        </row>
        <row r="1662">
          <cell r="B1662">
            <v>19021573</v>
          </cell>
        </row>
        <row r="1663">
          <cell r="B1663">
            <v>19021574</v>
          </cell>
        </row>
        <row r="1664">
          <cell r="B1664">
            <v>19021576</v>
          </cell>
        </row>
        <row r="1665">
          <cell r="B1665">
            <v>19021577</v>
          </cell>
        </row>
        <row r="1666">
          <cell r="B1666">
            <v>19021578</v>
          </cell>
        </row>
        <row r="1667">
          <cell r="B1667">
            <v>19021579</v>
          </cell>
        </row>
        <row r="1668">
          <cell r="B1668">
            <v>19021580</v>
          </cell>
        </row>
        <row r="1669">
          <cell r="B1669">
            <v>19021581</v>
          </cell>
        </row>
        <row r="1670">
          <cell r="B1670">
            <v>19021583</v>
          </cell>
        </row>
        <row r="1671">
          <cell r="B1671">
            <v>19021582</v>
          </cell>
        </row>
        <row r="1672">
          <cell r="B1672">
            <v>19021590</v>
          </cell>
        </row>
        <row r="1673">
          <cell r="B1673">
            <v>19021589</v>
          </cell>
        </row>
        <row r="1674">
          <cell r="B1674">
            <v>19021593</v>
          </cell>
        </row>
        <row r="1675">
          <cell r="B1675">
            <v>19021592</v>
          </cell>
        </row>
        <row r="1676">
          <cell r="B1676">
            <v>19021586</v>
          </cell>
        </row>
        <row r="1677">
          <cell r="B1677">
            <v>19021585</v>
          </cell>
        </row>
        <row r="1678">
          <cell r="B1678">
            <v>19021584</v>
          </cell>
        </row>
        <row r="1679">
          <cell r="B1679">
            <v>19021587</v>
          </cell>
        </row>
        <row r="1680">
          <cell r="B1680">
            <v>19021588</v>
          </cell>
        </row>
        <row r="1681">
          <cell r="B1681">
            <v>19020091</v>
          </cell>
        </row>
        <row r="1682">
          <cell r="B1682">
            <v>19021591</v>
          </cell>
        </row>
        <row r="1683">
          <cell r="B1683">
            <v>19021594</v>
          </cell>
        </row>
        <row r="1684">
          <cell r="B1684">
            <v>19021595</v>
          </cell>
        </row>
        <row r="1685">
          <cell r="B1685">
            <v>19021597</v>
          </cell>
        </row>
        <row r="1686">
          <cell r="B1686">
            <v>19021598</v>
          </cell>
        </row>
        <row r="1687">
          <cell r="B1687">
            <v>19021596</v>
          </cell>
        </row>
        <row r="1688">
          <cell r="B1688">
            <v>19021599</v>
          </cell>
        </row>
        <row r="1689">
          <cell r="B1689">
            <v>19021600</v>
          </cell>
        </row>
        <row r="1690">
          <cell r="B1690">
            <v>19021601</v>
          </cell>
        </row>
        <row r="1691">
          <cell r="B1691">
            <v>19021603</v>
          </cell>
        </row>
        <row r="1692">
          <cell r="B1692">
            <v>19021602</v>
          </cell>
        </row>
        <row r="1693">
          <cell r="B1693">
            <v>19021604</v>
          </cell>
        </row>
        <row r="1694">
          <cell r="B1694">
            <v>19021605</v>
          </cell>
        </row>
        <row r="1695">
          <cell r="B1695">
            <v>19021606</v>
          </cell>
        </row>
        <row r="1696">
          <cell r="B1696">
            <v>19021607</v>
          </cell>
        </row>
        <row r="1697">
          <cell r="B1697">
            <v>19021608</v>
          </cell>
        </row>
        <row r="1698">
          <cell r="B1698">
            <v>19021609</v>
          </cell>
        </row>
        <row r="1699">
          <cell r="B1699">
            <v>19021610</v>
          </cell>
        </row>
        <row r="1700">
          <cell r="B1700">
            <v>19021611</v>
          </cell>
        </row>
        <row r="1701">
          <cell r="B1701">
            <v>19021612</v>
          </cell>
        </row>
        <row r="1702">
          <cell r="B1702">
            <v>19021613</v>
          </cell>
        </row>
        <row r="1703">
          <cell r="B1703">
            <v>19021614</v>
          </cell>
        </row>
        <row r="1704">
          <cell r="B1704">
            <v>19021616</v>
          </cell>
        </row>
        <row r="1705">
          <cell r="B1705">
            <v>19021615</v>
          </cell>
        </row>
        <row r="1706">
          <cell r="B1706">
            <v>19021617</v>
          </cell>
        </row>
        <row r="1707">
          <cell r="B1707">
            <v>19021618</v>
          </cell>
        </row>
        <row r="1708">
          <cell r="B1708">
            <v>19021619</v>
          </cell>
        </row>
        <row r="1709">
          <cell r="B1709">
            <v>19021620</v>
          </cell>
        </row>
        <row r="1710">
          <cell r="B1710">
            <v>19021621</v>
          </cell>
        </row>
        <row r="1711">
          <cell r="B1711">
            <v>19021622</v>
          </cell>
        </row>
        <row r="1712">
          <cell r="B1712">
            <v>19021623</v>
          </cell>
        </row>
        <row r="1713">
          <cell r="B1713">
            <v>19021624</v>
          </cell>
        </row>
        <row r="1714">
          <cell r="B1714">
            <v>19021625</v>
          </cell>
        </row>
        <row r="1715">
          <cell r="B1715">
            <v>19021626</v>
          </cell>
        </row>
        <row r="1716">
          <cell r="B1716">
            <v>19021627</v>
          </cell>
        </row>
        <row r="1717">
          <cell r="B1717">
            <v>19021628</v>
          </cell>
        </row>
        <row r="1718">
          <cell r="B1718">
            <v>19021629</v>
          </cell>
        </row>
        <row r="1719">
          <cell r="B1719">
            <v>19021630</v>
          </cell>
        </row>
        <row r="1720">
          <cell r="B1720">
            <v>19021632</v>
          </cell>
        </row>
        <row r="1721">
          <cell r="B1721">
            <v>19021631</v>
          </cell>
        </row>
        <row r="1722">
          <cell r="B1722">
            <v>19021633</v>
          </cell>
        </row>
        <row r="1723">
          <cell r="B1723">
            <v>19021634</v>
          </cell>
        </row>
        <row r="1724">
          <cell r="B1724">
            <v>19021635</v>
          </cell>
        </row>
        <row r="1725">
          <cell r="B1725">
            <v>19021636</v>
          </cell>
        </row>
        <row r="1726">
          <cell r="B1726">
            <v>19021637</v>
          </cell>
        </row>
        <row r="1727">
          <cell r="B1727">
            <v>19020058</v>
          </cell>
        </row>
        <row r="1728">
          <cell r="B1728">
            <v>19020095</v>
          </cell>
        </row>
        <row r="1729">
          <cell r="B1729">
            <v>19021246</v>
          </cell>
        </row>
        <row r="1730">
          <cell r="B1730">
            <v>19021247</v>
          </cell>
        </row>
        <row r="1731">
          <cell r="B1731">
            <v>19020060</v>
          </cell>
        </row>
        <row r="1732">
          <cell r="B1732">
            <v>19020059</v>
          </cell>
        </row>
        <row r="1733">
          <cell r="B1733">
            <v>19020033</v>
          </cell>
        </row>
        <row r="1734">
          <cell r="B1734">
            <v>19021260</v>
          </cell>
        </row>
        <row r="1735">
          <cell r="B1735">
            <v>19021261</v>
          </cell>
        </row>
        <row r="1736">
          <cell r="B1736">
            <v>19021263</v>
          </cell>
        </row>
        <row r="1737">
          <cell r="B1737">
            <v>19021268</v>
          </cell>
        </row>
        <row r="1738">
          <cell r="B1738">
            <v>19021284</v>
          </cell>
        </row>
        <row r="1739">
          <cell r="B1739">
            <v>19021285</v>
          </cell>
        </row>
        <row r="1740">
          <cell r="B1740">
            <v>19020034</v>
          </cell>
        </row>
        <row r="1741">
          <cell r="B1741">
            <v>19020098</v>
          </cell>
        </row>
        <row r="1742">
          <cell r="B1742">
            <v>19021289</v>
          </cell>
        </row>
        <row r="1743">
          <cell r="B1743">
            <v>19020103</v>
          </cell>
        </row>
        <row r="1744">
          <cell r="B1744">
            <v>19021307</v>
          </cell>
        </row>
        <row r="1745">
          <cell r="B1745">
            <v>19020100</v>
          </cell>
        </row>
        <row r="1746">
          <cell r="B1746">
            <v>19021295</v>
          </cell>
        </row>
        <row r="1747">
          <cell r="B1747">
            <v>19020104</v>
          </cell>
        </row>
        <row r="1748">
          <cell r="B1748">
            <v>19021314</v>
          </cell>
        </row>
        <row r="1749">
          <cell r="B1749">
            <v>19020105</v>
          </cell>
        </row>
        <row r="1750">
          <cell r="B1750">
            <v>19020107</v>
          </cell>
        </row>
        <row r="1751">
          <cell r="B1751">
            <v>19020106</v>
          </cell>
        </row>
        <row r="1752">
          <cell r="B1752">
            <v>19020109</v>
          </cell>
        </row>
        <row r="1753">
          <cell r="B1753">
            <v>19020110</v>
          </cell>
        </row>
        <row r="1754">
          <cell r="B1754">
            <v>19021327</v>
          </cell>
        </row>
        <row r="1755">
          <cell r="B1755">
            <v>19020111</v>
          </cell>
        </row>
        <row r="1756">
          <cell r="B1756">
            <v>19021329</v>
          </cell>
        </row>
        <row r="1757">
          <cell r="B1757">
            <v>19020113</v>
          </cell>
        </row>
        <row r="1758">
          <cell r="B1758">
            <v>19020064</v>
          </cell>
        </row>
        <row r="1759">
          <cell r="B1759">
            <v>19020115</v>
          </cell>
        </row>
        <row r="1760">
          <cell r="B1760">
            <v>19021346</v>
          </cell>
        </row>
        <row r="1761">
          <cell r="B1761">
            <v>19020117</v>
          </cell>
        </row>
        <row r="1762">
          <cell r="B1762">
            <v>19020065</v>
          </cell>
        </row>
        <row r="1763">
          <cell r="B1763">
            <v>19021351</v>
          </cell>
        </row>
        <row r="1764">
          <cell r="B1764">
            <v>19020116</v>
          </cell>
        </row>
        <row r="1765">
          <cell r="B1765">
            <v>19021367</v>
          </cell>
        </row>
        <row r="1766">
          <cell r="B1766">
            <v>19020118</v>
          </cell>
        </row>
        <row r="1767">
          <cell r="B1767">
            <v>19020067</v>
          </cell>
        </row>
        <row r="1768">
          <cell r="B1768">
            <v>19020119</v>
          </cell>
        </row>
        <row r="1769">
          <cell r="B1769">
            <v>19020120</v>
          </cell>
        </row>
        <row r="1770">
          <cell r="B1770">
            <v>19021217</v>
          </cell>
        </row>
        <row r="1771">
          <cell r="B1771">
            <v>19021213</v>
          </cell>
        </row>
        <row r="1772">
          <cell r="B1772">
            <v>19021209</v>
          </cell>
        </row>
        <row r="1773">
          <cell r="B1773">
            <v>19020092</v>
          </cell>
        </row>
        <row r="1774">
          <cell r="B1774">
            <v>19021220</v>
          </cell>
        </row>
        <row r="1775">
          <cell r="B1775">
            <v>19021221</v>
          </cell>
        </row>
        <row r="1776">
          <cell r="B1776">
            <v>19021232</v>
          </cell>
        </row>
        <row r="1777">
          <cell r="B1777">
            <v>19021254</v>
          </cell>
        </row>
        <row r="1778">
          <cell r="B1778">
            <v>19021250</v>
          </cell>
        </row>
        <row r="1779">
          <cell r="B1779">
            <v>19021234</v>
          </cell>
        </row>
        <row r="1780">
          <cell r="B1780">
            <v>19021235</v>
          </cell>
        </row>
        <row r="1781">
          <cell r="B1781">
            <v>19021242</v>
          </cell>
        </row>
        <row r="1782">
          <cell r="B1782">
            <v>19021243</v>
          </cell>
        </row>
        <row r="1783">
          <cell r="B1783">
            <v>19021258</v>
          </cell>
        </row>
        <row r="1784">
          <cell r="B1784">
            <v>19021257</v>
          </cell>
        </row>
        <row r="1785">
          <cell r="B1785">
            <v>19021259</v>
          </cell>
        </row>
        <row r="1786">
          <cell r="B1786">
            <v>19021276</v>
          </cell>
        </row>
        <row r="1787">
          <cell r="B1787">
            <v>19021279</v>
          </cell>
        </row>
        <row r="1788">
          <cell r="B1788">
            <v>19021280</v>
          </cell>
        </row>
        <row r="1789">
          <cell r="B1789">
            <v>19020035</v>
          </cell>
        </row>
        <row r="1790">
          <cell r="B1790">
            <v>19021290</v>
          </cell>
        </row>
        <row r="1791">
          <cell r="B1791">
            <v>19021304</v>
          </cell>
        </row>
        <row r="1792">
          <cell r="B1792">
            <v>19021299</v>
          </cell>
        </row>
        <row r="1793">
          <cell r="B1793">
            <v>19021301</v>
          </cell>
        </row>
        <row r="1794">
          <cell r="B1794">
            <v>19021294</v>
          </cell>
        </row>
        <row r="1795">
          <cell r="B1795">
            <v>19021297</v>
          </cell>
        </row>
        <row r="1796">
          <cell r="B1796">
            <v>19021331</v>
          </cell>
        </row>
        <row r="1797">
          <cell r="B1797">
            <v>19021341</v>
          </cell>
        </row>
        <row r="1798">
          <cell r="B1798">
            <v>19021343</v>
          </cell>
        </row>
        <row r="1799">
          <cell r="B1799">
            <v>19021355</v>
          </cell>
        </row>
        <row r="1800">
          <cell r="B1800">
            <v>19021349</v>
          </cell>
        </row>
        <row r="1801">
          <cell r="B1801">
            <v>19021359</v>
          </cell>
        </row>
        <row r="1802">
          <cell r="B1802">
            <v>19021358</v>
          </cell>
        </row>
        <row r="1803">
          <cell r="B1803">
            <v>19021363</v>
          </cell>
        </row>
        <row r="1804">
          <cell r="B1804">
            <v>19021378</v>
          </cell>
        </row>
        <row r="1805">
          <cell r="B1805">
            <v>19021380</v>
          </cell>
        </row>
        <row r="1806">
          <cell r="B1806">
            <v>19021385</v>
          </cell>
        </row>
        <row r="1807">
          <cell r="B1807">
            <v>19021388</v>
          </cell>
        </row>
        <row r="1808">
          <cell r="B1808">
            <v>19021387</v>
          </cell>
        </row>
        <row r="1809">
          <cell r="B1809">
            <v>19021390</v>
          </cell>
        </row>
        <row r="1810">
          <cell r="B1810">
            <v>19021389</v>
          </cell>
        </row>
        <row r="1811">
          <cell r="B1811">
            <v>19021393</v>
          </cell>
        </row>
        <row r="1812">
          <cell r="B1812">
            <v>19020068</v>
          </cell>
        </row>
        <row r="1813">
          <cell r="B1813">
            <v>19021394</v>
          </cell>
        </row>
        <row r="1814">
          <cell r="B1814">
            <v>19021397</v>
          </cell>
        </row>
        <row r="1815">
          <cell r="B1815">
            <v>19021211</v>
          </cell>
        </row>
        <row r="1816">
          <cell r="B1816">
            <v>19021210</v>
          </cell>
        </row>
        <row r="1817">
          <cell r="B1817">
            <v>19021216</v>
          </cell>
        </row>
        <row r="1818">
          <cell r="B1818">
            <v>19021207</v>
          </cell>
        </row>
        <row r="1819">
          <cell r="B1819">
            <v>19021218</v>
          </cell>
        </row>
        <row r="1820">
          <cell r="B1820">
            <v>19021219</v>
          </cell>
        </row>
        <row r="1821">
          <cell r="B1821">
            <v>19021225</v>
          </cell>
        </row>
        <row r="1822">
          <cell r="B1822">
            <v>19021224</v>
          </cell>
        </row>
        <row r="1823">
          <cell r="B1823">
            <v>19021226</v>
          </cell>
        </row>
        <row r="1824">
          <cell r="B1824">
            <v>19021227</v>
          </cell>
        </row>
        <row r="1825">
          <cell r="B1825">
            <v>19021229</v>
          </cell>
        </row>
        <row r="1826">
          <cell r="B1826">
            <v>19021230</v>
          </cell>
        </row>
        <row r="1827">
          <cell r="B1827">
            <v>19021241</v>
          </cell>
        </row>
        <row r="1828">
          <cell r="B1828">
            <v>19021245</v>
          </cell>
        </row>
        <row r="1829">
          <cell r="B1829">
            <v>19021252</v>
          </cell>
        </row>
        <row r="1830">
          <cell r="B1830">
            <v>19021238</v>
          </cell>
        </row>
        <row r="1831">
          <cell r="B1831">
            <v>19021240</v>
          </cell>
        </row>
        <row r="1832">
          <cell r="B1832">
            <v>19020061</v>
          </cell>
        </row>
        <row r="1833">
          <cell r="B1833">
            <v>19021262</v>
          </cell>
        </row>
        <row r="1834">
          <cell r="B1834">
            <v>19021264</v>
          </cell>
        </row>
        <row r="1835">
          <cell r="B1835">
            <v>19021274</v>
          </cell>
        </row>
        <row r="1836">
          <cell r="B1836">
            <v>19021270</v>
          </cell>
        </row>
        <row r="1837">
          <cell r="B1837">
            <v>19021273</v>
          </cell>
        </row>
        <row r="1838">
          <cell r="B1838">
            <v>19021272</v>
          </cell>
        </row>
        <row r="1839">
          <cell r="B1839">
            <v>19020127</v>
          </cell>
        </row>
        <row r="1840">
          <cell r="B1840">
            <v>19021281</v>
          </cell>
        </row>
        <row r="1841">
          <cell r="B1841">
            <v>19021282</v>
          </cell>
        </row>
        <row r="1842">
          <cell r="B1842">
            <v>19021300</v>
          </cell>
        </row>
        <row r="1843">
          <cell r="B1843">
            <v>19021298</v>
          </cell>
        </row>
        <row r="1844">
          <cell r="B1844">
            <v>19021311</v>
          </cell>
        </row>
        <row r="1845">
          <cell r="B1845">
            <v>19021313</v>
          </cell>
        </row>
        <row r="1846">
          <cell r="B1846">
            <v>19021323</v>
          </cell>
        </row>
        <row r="1847">
          <cell r="B1847">
            <v>19021321</v>
          </cell>
        </row>
        <row r="1848">
          <cell r="B1848">
            <v>19020036</v>
          </cell>
        </row>
        <row r="1849">
          <cell r="B1849">
            <v>19021333</v>
          </cell>
        </row>
        <row r="1850">
          <cell r="B1850">
            <v>19021332</v>
          </cell>
        </row>
        <row r="1851">
          <cell r="B1851">
            <v>19021338</v>
          </cell>
        </row>
        <row r="1852">
          <cell r="B1852">
            <v>19021336</v>
          </cell>
        </row>
        <row r="1853">
          <cell r="B1853">
            <v>19021337</v>
          </cell>
        </row>
        <row r="1854">
          <cell r="B1854">
            <v>19021339</v>
          </cell>
        </row>
        <row r="1855">
          <cell r="B1855">
            <v>19021340</v>
          </cell>
        </row>
        <row r="1856">
          <cell r="B1856">
            <v>19021350</v>
          </cell>
        </row>
        <row r="1857">
          <cell r="B1857">
            <v>19021370</v>
          </cell>
        </row>
        <row r="1858">
          <cell r="B1858">
            <v>19021383</v>
          </cell>
        </row>
        <row r="1859">
          <cell r="B1859">
            <v>19021382</v>
          </cell>
        </row>
        <row r="1860">
          <cell r="B1860">
            <v>19021386</v>
          </cell>
        </row>
        <row r="1861">
          <cell r="B1861">
            <v>19020066</v>
          </cell>
        </row>
        <row r="1862">
          <cell r="B1862">
            <v>19021391</v>
          </cell>
        </row>
        <row r="1863">
          <cell r="B1863">
            <v>19021392</v>
          </cell>
        </row>
        <row r="1864">
          <cell r="B1864">
            <v>19021395</v>
          </cell>
        </row>
        <row r="1865">
          <cell r="B1865">
            <v>19021396</v>
          </cell>
        </row>
        <row r="1866">
          <cell r="B1866">
            <v>19021215</v>
          </cell>
        </row>
        <row r="1867">
          <cell r="B1867">
            <v>19021212</v>
          </cell>
        </row>
        <row r="1868">
          <cell r="B1868">
            <v>19021214</v>
          </cell>
        </row>
        <row r="1869">
          <cell r="B1869">
            <v>19020093</v>
          </cell>
        </row>
        <row r="1870">
          <cell r="B1870">
            <v>19021222</v>
          </cell>
        </row>
        <row r="1871">
          <cell r="B1871">
            <v>19021231</v>
          </cell>
        </row>
        <row r="1872">
          <cell r="B1872">
            <v>19021233</v>
          </cell>
        </row>
        <row r="1873">
          <cell r="B1873">
            <v>19021244</v>
          </cell>
        </row>
        <row r="1874">
          <cell r="B1874">
            <v>19021248</v>
          </cell>
        </row>
        <row r="1875">
          <cell r="B1875">
            <v>19021236</v>
          </cell>
        </row>
        <row r="1876">
          <cell r="B1876">
            <v>19021256</v>
          </cell>
        </row>
        <row r="1877">
          <cell r="B1877">
            <v>19021267</v>
          </cell>
        </row>
        <row r="1878">
          <cell r="B1878">
            <v>19021269</v>
          </cell>
        </row>
        <row r="1879">
          <cell r="B1879">
            <v>19021275</v>
          </cell>
        </row>
        <row r="1880">
          <cell r="B1880">
            <v>19021271</v>
          </cell>
        </row>
        <row r="1881">
          <cell r="B1881">
            <v>19021286</v>
          </cell>
        </row>
        <row r="1882">
          <cell r="B1882">
            <v>19021283</v>
          </cell>
        </row>
        <row r="1883">
          <cell r="B1883">
            <v>19021288</v>
          </cell>
        </row>
        <row r="1884">
          <cell r="B1884">
            <v>19021306</v>
          </cell>
        </row>
        <row r="1885">
          <cell r="B1885">
            <v>19021305</v>
          </cell>
        </row>
        <row r="1886">
          <cell r="B1886">
            <v>19021308</v>
          </cell>
        </row>
        <row r="1887">
          <cell r="B1887">
            <v>19021315</v>
          </cell>
        </row>
        <row r="1888">
          <cell r="B1888">
            <v>19021319</v>
          </cell>
        </row>
        <row r="1889">
          <cell r="B1889">
            <v>19021318</v>
          </cell>
        </row>
        <row r="1890">
          <cell r="B1890">
            <v>19021320</v>
          </cell>
        </row>
        <row r="1891">
          <cell r="B1891">
            <v>19021322</v>
          </cell>
        </row>
        <row r="1892">
          <cell r="B1892">
            <v>19021324</v>
          </cell>
        </row>
        <row r="1893">
          <cell r="B1893">
            <v>19021326</v>
          </cell>
        </row>
        <row r="1894">
          <cell r="B1894">
            <v>19021328</v>
          </cell>
        </row>
        <row r="1895">
          <cell r="B1895">
            <v>19020063</v>
          </cell>
        </row>
        <row r="1896">
          <cell r="B1896">
            <v>19021335</v>
          </cell>
        </row>
        <row r="1897">
          <cell r="B1897">
            <v>19021347</v>
          </cell>
        </row>
        <row r="1898">
          <cell r="B1898">
            <v>19021354</v>
          </cell>
        </row>
        <row r="1899">
          <cell r="B1899">
            <v>19021353</v>
          </cell>
        </row>
        <row r="1900">
          <cell r="B1900">
            <v>19021352</v>
          </cell>
        </row>
        <row r="1901">
          <cell r="B1901">
            <v>19021362</v>
          </cell>
        </row>
        <row r="1902">
          <cell r="B1902">
            <v>19021365</v>
          </cell>
        </row>
        <row r="1903">
          <cell r="B1903">
            <v>19021364</v>
          </cell>
        </row>
        <row r="1904">
          <cell r="B1904">
            <v>19021373</v>
          </cell>
        </row>
        <row r="1905">
          <cell r="B1905">
            <v>19021372</v>
          </cell>
        </row>
        <row r="1906">
          <cell r="B1906">
            <v>19021374</v>
          </cell>
        </row>
        <row r="1907">
          <cell r="B1907">
            <v>19021377</v>
          </cell>
        </row>
        <row r="1908">
          <cell r="B1908">
            <v>19021381</v>
          </cell>
        </row>
        <row r="1909">
          <cell r="B1909">
            <v>19020128</v>
          </cell>
        </row>
        <row r="1910">
          <cell r="B1910">
            <v>19021384</v>
          </cell>
        </row>
        <row r="1911">
          <cell r="B1911">
            <v>19020201</v>
          </cell>
        </row>
        <row r="1912">
          <cell r="B1912">
            <v>19020211</v>
          </cell>
        </row>
        <row r="1913">
          <cell r="B1913">
            <v>19020075</v>
          </cell>
        </row>
        <row r="1914">
          <cell r="B1914">
            <v>19020206</v>
          </cell>
        </row>
        <row r="1915">
          <cell r="B1915">
            <v>19020216</v>
          </cell>
        </row>
        <row r="1916">
          <cell r="B1916">
            <v>19020221</v>
          </cell>
        </row>
        <row r="1917">
          <cell r="B1917">
            <v>19020226</v>
          </cell>
        </row>
        <row r="1918">
          <cell r="B1918">
            <v>19020231</v>
          </cell>
        </row>
        <row r="1919">
          <cell r="B1919">
            <v>19020176</v>
          </cell>
        </row>
        <row r="1920">
          <cell r="B1920">
            <v>19020261</v>
          </cell>
        </row>
        <row r="1921">
          <cell r="B1921">
            <v>19020153</v>
          </cell>
        </row>
        <row r="1922">
          <cell r="B1922">
            <v>19020276</v>
          </cell>
        </row>
        <row r="1923">
          <cell r="B1923">
            <v>19020281</v>
          </cell>
        </row>
        <row r="1924">
          <cell r="B1924">
            <v>19020291</v>
          </cell>
        </row>
        <row r="1925">
          <cell r="B1925">
            <v>19020286</v>
          </cell>
        </row>
        <row r="1926">
          <cell r="B1926">
            <v>19020296</v>
          </cell>
        </row>
        <row r="1927">
          <cell r="B1927">
            <v>19020301</v>
          </cell>
        </row>
        <row r="1928">
          <cell r="B1928">
            <v>19020311</v>
          </cell>
        </row>
        <row r="1929">
          <cell r="B1929">
            <v>19020326</v>
          </cell>
        </row>
        <row r="1930">
          <cell r="B1930">
            <v>19020321</v>
          </cell>
        </row>
        <row r="1931">
          <cell r="B1931">
            <v>19020331</v>
          </cell>
        </row>
        <row r="1932">
          <cell r="B1932">
            <v>19020341</v>
          </cell>
        </row>
        <row r="1933">
          <cell r="B1933">
            <v>19020346</v>
          </cell>
        </row>
        <row r="1934">
          <cell r="B1934">
            <v>19020080</v>
          </cell>
        </row>
        <row r="1935">
          <cell r="B1935">
            <v>19020356</v>
          </cell>
        </row>
        <row r="1936">
          <cell r="B1936">
            <v>19020166</v>
          </cell>
        </row>
        <row r="1937">
          <cell r="B1937">
            <v>19020361</v>
          </cell>
        </row>
        <row r="1938">
          <cell r="B1938">
            <v>19020371</v>
          </cell>
        </row>
        <row r="1939">
          <cell r="B1939">
            <v>19020027</v>
          </cell>
        </row>
        <row r="1940">
          <cell r="B1940">
            <v>19020376</v>
          </cell>
        </row>
        <row r="1941">
          <cell r="B1941">
            <v>19020380</v>
          </cell>
        </row>
        <row r="1942">
          <cell r="B1942">
            <v>19020381</v>
          </cell>
        </row>
        <row r="1943">
          <cell r="B1943">
            <v>19020386</v>
          </cell>
        </row>
        <row r="1944">
          <cell r="B1944">
            <v>19020017</v>
          </cell>
        </row>
        <row r="1945">
          <cell r="B1945">
            <v>19020391</v>
          </cell>
        </row>
        <row r="1946">
          <cell r="B1946">
            <v>19020396</v>
          </cell>
        </row>
        <row r="1947">
          <cell r="B1947">
            <v>19020406</v>
          </cell>
        </row>
        <row r="1948">
          <cell r="B1948">
            <v>19020401</v>
          </cell>
        </row>
        <row r="1949">
          <cell r="B1949">
            <v>19020411</v>
          </cell>
        </row>
        <row r="1950">
          <cell r="B1950">
            <v>19020416</v>
          </cell>
        </row>
        <row r="1951">
          <cell r="B1951">
            <v>19020421</v>
          </cell>
        </row>
        <row r="1952">
          <cell r="B1952">
            <v>19020022</v>
          </cell>
        </row>
        <row r="1953">
          <cell r="B1953">
            <v>19020085</v>
          </cell>
        </row>
        <row r="1954">
          <cell r="B1954">
            <v>19020441</v>
          </cell>
        </row>
        <row r="1955">
          <cell r="B1955">
            <v>19020171</v>
          </cell>
        </row>
        <row r="1956">
          <cell r="B1956">
            <v>19020451</v>
          </cell>
        </row>
        <row r="1957">
          <cell r="B1957">
            <v>19020456</v>
          </cell>
        </row>
        <row r="1958">
          <cell r="B1958">
            <v>19020471</v>
          </cell>
        </row>
        <row r="1959">
          <cell r="B1959">
            <v>19020466</v>
          </cell>
        </row>
        <row r="1960">
          <cell r="B1960">
            <v>19020476</v>
          </cell>
        </row>
        <row r="1961">
          <cell r="B1961">
            <v>19020481</v>
          </cell>
        </row>
        <row r="1962">
          <cell r="B1962">
            <v>19020207</v>
          </cell>
        </row>
        <row r="1963">
          <cell r="B1963">
            <v>19020222</v>
          </cell>
        </row>
        <row r="1964">
          <cell r="B1964">
            <v>19020267</v>
          </cell>
        </row>
        <row r="1965">
          <cell r="B1965">
            <v>19020003</v>
          </cell>
        </row>
        <row r="1966">
          <cell r="B1966">
            <v>19020252</v>
          </cell>
        </row>
        <row r="1967">
          <cell r="B1967">
            <v>19020257</v>
          </cell>
        </row>
        <row r="1968">
          <cell r="B1968">
            <v>19020272</v>
          </cell>
        </row>
        <row r="1969">
          <cell r="B1969">
            <v>19020282</v>
          </cell>
        </row>
        <row r="1970">
          <cell r="B1970">
            <v>19020155</v>
          </cell>
        </row>
        <row r="1971">
          <cell r="B1971">
            <v>19020297</v>
          </cell>
        </row>
        <row r="1972">
          <cell r="B1972">
            <v>19020045</v>
          </cell>
        </row>
        <row r="1973">
          <cell r="B1973">
            <v>19020312</v>
          </cell>
        </row>
        <row r="1974">
          <cell r="B1974">
            <v>19020317</v>
          </cell>
        </row>
        <row r="1975">
          <cell r="B1975">
            <v>19020332</v>
          </cell>
        </row>
        <row r="1976">
          <cell r="B1976">
            <v>19020342</v>
          </cell>
        </row>
        <row r="1977">
          <cell r="B1977">
            <v>19020172</v>
          </cell>
        </row>
        <row r="1978">
          <cell r="B1978">
            <v>19020347</v>
          </cell>
        </row>
        <row r="1979">
          <cell r="B1979">
            <v>19020352</v>
          </cell>
        </row>
        <row r="1980">
          <cell r="B1980">
            <v>19020362</v>
          </cell>
        </row>
        <row r="1981">
          <cell r="B1981">
            <v>19020081</v>
          </cell>
        </row>
        <row r="1982">
          <cell r="B1982">
            <v>19020377</v>
          </cell>
        </row>
        <row r="1983">
          <cell r="B1983">
            <v>19020382</v>
          </cell>
        </row>
        <row r="1984">
          <cell r="B1984">
            <v>19020387</v>
          </cell>
        </row>
        <row r="1985">
          <cell r="B1985">
            <v>19020167</v>
          </cell>
        </row>
        <row r="1986">
          <cell r="B1986">
            <v>19020018</v>
          </cell>
        </row>
        <row r="1987">
          <cell r="B1987">
            <v>19020397</v>
          </cell>
        </row>
        <row r="1988">
          <cell r="B1988">
            <v>19020407</v>
          </cell>
        </row>
        <row r="1989">
          <cell r="B1989">
            <v>19020402</v>
          </cell>
        </row>
        <row r="1990">
          <cell r="B1990">
            <v>19020412</v>
          </cell>
        </row>
        <row r="1991">
          <cell r="B1991">
            <v>19020442</v>
          </cell>
        </row>
        <row r="1992">
          <cell r="B1992">
            <v>19020086</v>
          </cell>
        </row>
        <row r="1993">
          <cell r="B1993">
            <v>19020177</v>
          </cell>
        </row>
        <row r="1994">
          <cell r="B1994">
            <v>19020457</v>
          </cell>
        </row>
        <row r="1995">
          <cell r="B1995">
            <v>19020472</v>
          </cell>
        </row>
        <row r="1996">
          <cell r="B1996">
            <v>19020482</v>
          </cell>
        </row>
        <row r="1997">
          <cell r="B1997">
            <v>19020162</v>
          </cell>
        </row>
        <row r="1998">
          <cell r="B1998">
            <v>19020032</v>
          </cell>
        </row>
        <row r="1999">
          <cell r="B1999">
            <v>19020215</v>
          </cell>
        </row>
        <row r="2000">
          <cell r="B2000">
            <v>19020001</v>
          </cell>
        </row>
        <row r="2001">
          <cell r="B2001">
            <v>19020002</v>
          </cell>
        </row>
        <row r="2002">
          <cell r="B2002">
            <v>19020230</v>
          </cell>
        </row>
        <row r="2003">
          <cell r="B2003">
            <v>19020232</v>
          </cell>
        </row>
        <row r="2004">
          <cell r="B2004">
            <v>19020236</v>
          </cell>
        </row>
        <row r="2005">
          <cell r="B2005">
            <v>19020038</v>
          </cell>
        </row>
        <row r="2006">
          <cell r="B2006">
            <v>19020041</v>
          </cell>
        </row>
        <row r="2007">
          <cell r="B2007">
            <v>19020040</v>
          </cell>
        </row>
        <row r="2008">
          <cell r="B2008">
            <v>19020265</v>
          </cell>
        </row>
        <row r="2009">
          <cell r="B2009">
            <v>19020039</v>
          </cell>
        </row>
        <row r="2010">
          <cell r="B2010">
            <v>19020247</v>
          </cell>
        </row>
        <row r="2011">
          <cell r="B2011">
            <v>19020005</v>
          </cell>
        </row>
        <row r="2012">
          <cell r="B2012">
            <v>19020004</v>
          </cell>
        </row>
        <row r="2013">
          <cell r="B2013">
            <v>19020006</v>
          </cell>
        </row>
        <row r="2014">
          <cell r="B2014">
            <v>19020007</v>
          </cell>
        </row>
        <row r="2015">
          <cell r="B2015">
            <v>19020076</v>
          </cell>
        </row>
        <row r="2016">
          <cell r="B2016">
            <v>19020042</v>
          </cell>
        </row>
        <row r="2017">
          <cell r="B2017">
            <v>19020289</v>
          </cell>
        </row>
        <row r="2018">
          <cell r="B2018">
            <v>19020010</v>
          </cell>
        </row>
        <row r="2019">
          <cell r="B2019">
            <v>19020062</v>
          </cell>
        </row>
        <row r="2020">
          <cell r="B2020">
            <v>19020011</v>
          </cell>
        </row>
        <row r="2021">
          <cell r="B2021">
            <v>19020013</v>
          </cell>
        </row>
        <row r="2022">
          <cell r="B2022">
            <v>19020048</v>
          </cell>
        </row>
        <row r="2023">
          <cell r="B2023">
            <v>19020078</v>
          </cell>
        </row>
        <row r="2024">
          <cell r="B2024">
            <v>19020344</v>
          </cell>
        </row>
        <row r="2025">
          <cell r="B2025">
            <v>19020015</v>
          </cell>
        </row>
        <row r="2026">
          <cell r="B2026">
            <v>19020050</v>
          </cell>
        </row>
        <row r="2027">
          <cell r="B2027">
            <v>19020385</v>
          </cell>
        </row>
        <row r="2028">
          <cell r="B2028">
            <v>19020052</v>
          </cell>
        </row>
        <row r="2029">
          <cell r="B2029">
            <v>19020020</v>
          </cell>
        </row>
        <row r="2030">
          <cell r="B2030">
            <v>19020405</v>
          </cell>
        </row>
        <row r="2031">
          <cell r="B2031">
            <v>19020400</v>
          </cell>
        </row>
        <row r="2032">
          <cell r="B2032">
            <v>19020019</v>
          </cell>
        </row>
        <row r="2033">
          <cell r="B2033">
            <v>19020021</v>
          </cell>
        </row>
        <row r="2034">
          <cell r="B2034">
            <v>19020427</v>
          </cell>
        </row>
        <row r="2035">
          <cell r="B2035">
            <v>19020434</v>
          </cell>
        </row>
        <row r="2036">
          <cell r="B2036">
            <v>19020436</v>
          </cell>
        </row>
        <row r="2037">
          <cell r="B2037">
            <v>19020452</v>
          </cell>
        </row>
        <row r="2038">
          <cell r="B2038">
            <v>19020461</v>
          </cell>
        </row>
        <row r="2039">
          <cell r="B2039">
            <v>19020024</v>
          </cell>
        </row>
        <row r="2040">
          <cell r="B2040">
            <v>19020054</v>
          </cell>
        </row>
        <row r="2041">
          <cell r="B2041">
            <v>19020025</v>
          </cell>
        </row>
        <row r="2042">
          <cell r="B2042">
            <v>19020477</v>
          </cell>
        </row>
        <row r="2043">
          <cell r="B2043">
            <v>19020055</v>
          </cell>
        </row>
        <row r="2044">
          <cell r="B2044">
            <v>19020486</v>
          </cell>
        </row>
        <row r="2045">
          <cell r="B2045">
            <v>19020056</v>
          </cell>
        </row>
        <row r="2046">
          <cell r="B2046">
            <v>19020489</v>
          </cell>
        </row>
        <row r="2047">
          <cell r="B2047">
            <v>19020203</v>
          </cell>
        </row>
        <row r="2048">
          <cell r="B2048">
            <v>19020213</v>
          </cell>
        </row>
        <row r="2049">
          <cell r="B2049">
            <v>19020218</v>
          </cell>
        </row>
        <row r="2050">
          <cell r="B2050">
            <v>19020233</v>
          </cell>
        </row>
        <row r="2051">
          <cell r="B2051">
            <v>19020238</v>
          </cell>
        </row>
        <row r="2052">
          <cell r="B2052">
            <v>19020263</v>
          </cell>
        </row>
        <row r="2053">
          <cell r="B2053">
            <v>19020253</v>
          </cell>
        </row>
        <row r="2054">
          <cell r="B2054">
            <v>19020243</v>
          </cell>
        </row>
        <row r="2055">
          <cell r="B2055">
            <v>19020163</v>
          </cell>
        </row>
        <row r="2056">
          <cell r="B2056">
            <v>19020124</v>
          </cell>
        </row>
        <row r="2057">
          <cell r="B2057">
            <v>19020258</v>
          </cell>
        </row>
        <row r="2058">
          <cell r="B2058">
            <v>19020273</v>
          </cell>
        </row>
        <row r="2059">
          <cell r="B2059">
            <v>19020278</v>
          </cell>
        </row>
        <row r="2060">
          <cell r="B2060">
            <v>19020283</v>
          </cell>
        </row>
        <row r="2061">
          <cell r="B2061">
            <v>19020009</v>
          </cell>
        </row>
        <row r="2062">
          <cell r="B2062">
            <v>19020288</v>
          </cell>
        </row>
        <row r="2063">
          <cell r="B2063">
            <v>19020293</v>
          </cell>
        </row>
        <row r="2064">
          <cell r="B2064">
            <v>19020298</v>
          </cell>
        </row>
        <row r="2065">
          <cell r="B2065">
            <v>19020303</v>
          </cell>
        </row>
        <row r="2066">
          <cell r="B2066">
            <v>19020046</v>
          </cell>
        </row>
        <row r="2067">
          <cell r="B2067">
            <v>19020328</v>
          </cell>
        </row>
        <row r="2068">
          <cell r="B2068">
            <v>19020318</v>
          </cell>
        </row>
        <row r="2069">
          <cell r="B2069">
            <v>19020338</v>
          </cell>
        </row>
        <row r="2070">
          <cell r="B2070">
            <v>19020014</v>
          </cell>
        </row>
        <row r="2071">
          <cell r="B2071">
            <v>19020353</v>
          </cell>
        </row>
        <row r="2072">
          <cell r="B2072">
            <v>19020358</v>
          </cell>
        </row>
        <row r="2073">
          <cell r="B2073">
            <v>19020373</v>
          </cell>
        </row>
        <row r="2074">
          <cell r="B2074">
            <v>19020378</v>
          </cell>
        </row>
        <row r="2075">
          <cell r="B2075">
            <v>19020051</v>
          </cell>
        </row>
        <row r="2076">
          <cell r="B2076">
            <v>19020082</v>
          </cell>
        </row>
        <row r="2077">
          <cell r="B2077">
            <v>19020388</v>
          </cell>
        </row>
        <row r="2078">
          <cell r="B2078">
            <v>19020393</v>
          </cell>
        </row>
        <row r="2079">
          <cell r="B2079">
            <v>19020403</v>
          </cell>
        </row>
        <row r="2080">
          <cell r="B2080">
            <v>19020418</v>
          </cell>
        </row>
        <row r="2081">
          <cell r="B2081">
            <v>19020426</v>
          </cell>
        </row>
        <row r="2082">
          <cell r="B2082">
            <v>19020433</v>
          </cell>
        </row>
        <row r="2083">
          <cell r="B2083">
            <v>19020438</v>
          </cell>
        </row>
        <row r="2084">
          <cell r="B2084">
            <v>19020443</v>
          </cell>
        </row>
        <row r="2085">
          <cell r="B2085">
            <v>19020458</v>
          </cell>
        </row>
        <row r="2086">
          <cell r="B2086">
            <v>19020087</v>
          </cell>
        </row>
        <row r="2087">
          <cell r="B2087">
            <v>19020173</v>
          </cell>
        </row>
        <row r="2088">
          <cell r="B2088">
            <v>19020483</v>
          </cell>
        </row>
        <row r="2089">
          <cell r="B2089">
            <v>19020204</v>
          </cell>
        </row>
        <row r="2090">
          <cell r="B2090">
            <v>19020214</v>
          </cell>
        </row>
        <row r="2091">
          <cell r="B2091">
            <v>19020209</v>
          </cell>
        </row>
        <row r="2092">
          <cell r="B2092">
            <v>19020219</v>
          </cell>
        </row>
        <row r="2093">
          <cell r="B2093">
            <v>19020224</v>
          </cell>
        </row>
        <row r="2094">
          <cell r="B2094">
            <v>19020229</v>
          </cell>
        </row>
        <row r="2095">
          <cell r="B2095">
            <v>19020037</v>
          </cell>
        </row>
        <row r="2096">
          <cell r="B2096">
            <v>19020234</v>
          </cell>
        </row>
        <row r="2097">
          <cell r="B2097">
            <v>19020239</v>
          </cell>
        </row>
        <row r="2098">
          <cell r="B2098">
            <v>19020151</v>
          </cell>
        </row>
        <row r="2099">
          <cell r="B2099">
            <v>19020269</v>
          </cell>
        </row>
        <row r="2100">
          <cell r="B2100">
            <v>19020125</v>
          </cell>
        </row>
        <row r="2101">
          <cell r="B2101">
            <v>19020249</v>
          </cell>
        </row>
        <row r="2102">
          <cell r="B2102">
            <v>19020254</v>
          </cell>
        </row>
        <row r="2103">
          <cell r="B2103">
            <v>19020164</v>
          </cell>
        </row>
        <row r="2104">
          <cell r="B2104">
            <v>19020274</v>
          </cell>
        </row>
        <row r="2105">
          <cell r="B2105">
            <v>19020279</v>
          </cell>
        </row>
        <row r="2106">
          <cell r="B2106">
            <v>19020284</v>
          </cell>
        </row>
        <row r="2107">
          <cell r="B2107">
            <v>19020304</v>
          </cell>
        </row>
        <row r="2108">
          <cell r="B2108">
            <v>19020324</v>
          </cell>
        </row>
        <row r="2109">
          <cell r="B2109">
            <v>19020319</v>
          </cell>
        </row>
        <row r="2110">
          <cell r="B2110">
            <v>19020047</v>
          </cell>
        </row>
        <row r="2111">
          <cell r="B2111">
            <v>19020329</v>
          </cell>
        </row>
        <row r="2112">
          <cell r="B2112">
            <v>19020334</v>
          </cell>
        </row>
        <row r="2113">
          <cell r="B2113">
            <v>19020354</v>
          </cell>
        </row>
        <row r="2114">
          <cell r="B2114">
            <v>19020349</v>
          </cell>
        </row>
        <row r="2115">
          <cell r="B2115">
            <v>19020364</v>
          </cell>
        </row>
        <row r="2116">
          <cell r="B2116">
            <v>19020369</v>
          </cell>
        </row>
        <row r="2117">
          <cell r="B2117">
            <v>19020374</v>
          </cell>
        </row>
        <row r="2118">
          <cell r="B2118">
            <v>19020379</v>
          </cell>
        </row>
        <row r="2119">
          <cell r="B2119">
            <v>19020384</v>
          </cell>
        </row>
        <row r="2120">
          <cell r="B2120">
            <v>19020394</v>
          </cell>
        </row>
        <row r="2121">
          <cell r="B2121">
            <v>19020404</v>
          </cell>
        </row>
        <row r="2122">
          <cell r="B2122">
            <v>19020399</v>
          </cell>
        </row>
        <row r="2123">
          <cell r="B2123">
            <v>19020409</v>
          </cell>
        </row>
        <row r="2124">
          <cell r="B2124">
            <v>19020419</v>
          </cell>
        </row>
        <row r="2125">
          <cell r="B2125">
            <v>19020424</v>
          </cell>
        </row>
        <row r="2126">
          <cell r="B2126">
            <v>19020429</v>
          </cell>
        </row>
        <row r="2127">
          <cell r="B2127">
            <v>19020439</v>
          </cell>
        </row>
        <row r="2128">
          <cell r="B2128">
            <v>19020454</v>
          </cell>
        </row>
        <row r="2129">
          <cell r="B2129">
            <v>19020169</v>
          </cell>
        </row>
        <row r="2130">
          <cell r="B2130">
            <v>19020459</v>
          </cell>
        </row>
        <row r="2131">
          <cell r="B2131">
            <v>19020464</v>
          </cell>
        </row>
        <row r="2132">
          <cell r="B2132">
            <v>19020469</v>
          </cell>
        </row>
        <row r="2133">
          <cell r="B2133">
            <v>19020474</v>
          </cell>
        </row>
        <row r="2134">
          <cell r="B2134">
            <v>19020205</v>
          </cell>
        </row>
        <row r="2135">
          <cell r="B2135">
            <v>19020210</v>
          </cell>
        </row>
        <row r="2136">
          <cell r="B2136">
            <v>19020220</v>
          </cell>
        </row>
        <row r="2137">
          <cell r="B2137">
            <v>19020225</v>
          </cell>
        </row>
        <row r="2138">
          <cell r="B2138">
            <v>19020240</v>
          </cell>
        </row>
        <row r="2139">
          <cell r="B2139">
            <v>19020250</v>
          </cell>
        </row>
        <row r="2140">
          <cell r="B2140">
            <v>19020255</v>
          </cell>
        </row>
        <row r="2141">
          <cell r="B2141">
            <v>19020152</v>
          </cell>
        </row>
        <row r="2142">
          <cell r="B2142">
            <v>19020260</v>
          </cell>
        </row>
        <row r="2143">
          <cell r="B2143">
            <v>19020270</v>
          </cell>
        </row>
        <row r="2144">
          <cell r="B2144">
            <v>19020275</v>
          </cell>
        </row>
        <row r="2145">
          <cell r="B2145">
            <v>19020280</v>
          </cell>
        </row>
        <row r="2146">
          <cell r="B2146">
            <v>19020043</v>
          </cell>
        </row>
        <row r="2147">
          <cell r="B2147">
            <v>19020290</v>
          </cell>
        </row>
        <row r="2148">
          <cell r="B2148">
            <v>19020285</v>
          </cell>
        </row>
        <row r="2149">
          <cell r="B2149">
            <v>19020295</v>
          </cell>
        </row>
        <row r="2150">
          <cell r="B2150">
            <v>19020300</v>
          </cell>
        </row>
        <row r="2151">
          <cell r="B2151">
            <v>19020305</v>
          </cell>
        </row>
        <row r="2152">
          <cell r="B2152">
            <v>19020310</v>
          </cell>
        </row>
        <row r="2153">
          <cell r="B2153">
            <v>19020320</v>
          </cell>
        </row>
        <row r="2154">
          <cell r="B2154">
            <v>19020325</v>
          </cell>
        </row>
        <row r="2155">
          <cell r="B2155">
            <v>19020159</v>
          </cell>
        </row>
        <row r="2156">
          <cell r="B2156">
            <v>19020345</v>
          </cell>
        </row>
        <row r="2157">
          <cell r="B2157">
            <v>19020165</v>
          </cell>
        </row>
        <row r="2158">
          <cell r="B2158">
            <v>19020355</v>
          </cell>
        </row>
        <row r="2159">
          <cell r="B2159">
            <v>19020350</v>
          </cell>
        </row>
        <row r="2160">
          <cell r="B2160">
            <v>19020016</v>
          </cell>
        </row>
        <row r="2161">
          <cell r="B2161">
            <v>19020370</v>
          </cell>
        </row>
        <row r="2162">
          <cell r="B2162">
            <v>19020375</v>
          </cell>
        </row>
        <row r="2163">
          <cell r="B2163">
            <v>19020425</v>
          </cell>
        </row>
        <row r="2164">
          <cell r="B2164">
            <v>19020420</v>
          </cell>
        </row>
        <row r="2165">
          <cell r="B2165">
            <v>19020435</v>
          </cell>
        </row>
        <row r="2166">
          <cell r="B2166">
            <v>19020445</v>
          </cell>
        </row>
        <row r="2167">
          <cell r="B2167">
            <v>19020053</v>
          </cell>
        </row>
        <row r="2168">
          <cell r="B2168">
            <v>19020440</v>
          </cell>
        </row>
        <row r="2169">
          <cell r="B2169">
            <v>19020460</v>
          </cell>
        </row>
        <row r="2170">
          <cell r="B2170">
            <v>19020465</v>
          </cell>
        </row>
        <row r="2171">
          <cell r="B2171">
            <v>19020470</v>
          </cell>
        </row>
        <row r="2172">
          <cell r="B2172">
            <v>19020475</v>
          </cell>
        </row>
        <row r="2173">
          <cell r="B2173">
            <v>19020026</v>
          </cell>
        </row>
        <row r="2174">
          <cell r="B2174">
            <v>19020661</v>
          </cell>
        </row>
        <row r="2175">
          <cell r="B2175">
            <v>19020669</v>
          </cell>
        </row>
        <row r="2176">
          <cell r="B2176">
            <v>19020664</v>
          </cell>
        </row>
        <row r="2177">
          <cell r="B2177">
            <v>19020665</v>
          </cell>
        </row>
        <row r="2178">
          <cell r="B2178">
            <v>19020670</v>
          </cell>
        </row>
        <row r="2179">
          <cell r="B2179">
            <v>19020674</v>
          </cell>
        </row>
        <row r="2180">
          <cell r="B2180">
            <v>19020672</v>
          </cell>
        </row>
        <row r="2181">
          <cell r="B2181">
            <v>19020673</v>
          </cell>
        </row>
        <row r="2182">
          <cell r="B2182">
            <v>19020677</v>
          </cell>
        </row>
        <row r="2183">
          <cell r="B2183">
            <v>19020679</v>
          </cell>
        </row>
        <row r="2184">
          <cell r="B2184">
            <v>19020684</v>
          </cell>
        </row>
        <row r="2185">
          <cell r="B2185">
            <v>19020681</v>
          </cell>
        </row>
        <row r="2186">
          <cell r="B2186">
            <v>19020680</v>
          </cell>
        </row>
        <row r="2187">
          <cell r="B2187">
            <v>19020686</v>
          </cell>
        </row>
        <row r="2188">
          <cell r="B2188">
            <v>19020687</v>
          </cell>
        </row>
        <row r="2189">
          <cell r="B2189">
            <v>19020690</v>
          </cell>
        </row>
        <row r="2190">
          <cell r="B2190">
            <v>19020693</v>
          </cell>
        </row>
        <row r="2191">
          <cell r="B2191">
            <v>19020697</v>
          </cell>
        </row>
        <row r="2192">
          <cell r="B2192">
            <v>19020701</v>
          </cell>
        </row>
        <row r="2193">
          <cell r="B2193">
            <v>19020703</v>
          </cell>
        </row>
        <row r="2194">
          <cell r="B2194">
            <v>19020711</v>
          </cell>
        </row>
        <row r="2195">
          <cell r="B2195">
            <v>19020710</v>
          </cell>
        </row>
        <row r="2196">
          <cell r="B2196">
            <v>19020709</v>
          </cell>
        </row>
        <row r="2197">
          <cell r="B2197">
            <v>19020716</v>
          </cell>
        </row>
        <row r="2198">
          <cell r="B2198">
            <v>19020715</v>
          </cell>
        </row>
        <row r="2199">
          <cell r="B2199">
            <v>19020721</v>
          </cell>
        </row>
        <row r="2200">
          <cell r="B2200">
            <v>19020724</v>
          </cell>
        </row>
        <row r="2201">
          <cell r="B2201">
            <v>19020723</v>
          </cell>
        </row>
        <row r="2202">
          <cell r="B2202">
            <v>19020728</v>
          </cell>
        </row>
        <row r="2203">
          <cell r="B2203">
            <v>19020729</v>
          </cell>
        </row>
        <row r="2204">
          <cell r="B2204">
            <v>19020731</v>
          </cell>
        </row>
        <row r="2205">
          <cell r="B2205">
            <v>19020733</v>
          </cell>
        </row>
        <row r="2206">
          <cell r="B2206">
            <v>19020736</v>
          </cell>
        </row>
        <row r="2207">
          <cell r="B2207">
            <v>19020737</v>
          </cell>
        </row>
        <row r="2208">
          <cell r="B2208">
            <v>19020739</v>
          </cell>
        </row>
        <row r="2209">
          <cell r="B2209">
            <v>19020741</v>
          </cell>
        </row>
        <row r="2210">
          <cell r="B2210">
            <v>19020743</v>
          </cell>
        </row>
        <row r="2211">
          <cell r="B2211">
            <v>19021638</v>
          </cell>
        </row>
        <row r="2212">
          <cell r="B2212">
            <v>19020749</v>
          </cell>
        </row>
        <row r="2213">
          <cell r="B2213">
            <v>19020752</v>
          </cell>
        </row>
        <row r="2214">
          <cell r="B2214">
            <v>19020753</v>
          </cell>
        </row>
        <row r="2215">
          <cell r="B2215">
            <v>19020756</v>
          </cell>
        </row>
        <row r="2216">
          <cell r="B2216">
            <v>19020754</v>
          </cell>
        </row>
        <row r="2217">
          <cell r="B2217">
            <v>19020760</v>
          </cell>
        </row>
        <row r="2218">
          <cell r="B2218">
            <v>19020761</v>
          </cell>
        </row>
        <row r="2219">
          <cell r="B2219">
            <v>19020762</v>
          </cell>
        </row>
        <row r="2220">
          <cell r="B2220">
            <v>19020757</v>
          </cell>
        </row>
        <row r="2221">
          <cell r="B2221">
            <v>19020758</v>
          </cell>
        </row>
        <row r="2222">
          <cell r="B2222">
            <v>19020765</v>
          </cell>
        </row>
        <row r="2223">
          <cell r="B2223">
            <v>19020766</v>
          </cell>
        </row>
        <row r="2224">
          <cell r="B2224">
            <v>19020768</v>
          </cell>
        </row>
        <row r="2225">
          <cell r="B2225">
            <v>19020770</v>
          </cell>
        </row>
        <row r="2226">
          <cell r="B2226">
            <v>19020771</v>
          </cell>
        </row>
        <row r="2227">
          <cell r="B2227">
            <v>19020782</v>
          </cell>
        </row>
        <row r="2228">
          <cell r="B2228">
            <v>19020780</v>
          </cell>
        </row>
        <row r="2229">
          <cell r="B2229">
            <v>19020781</v>
          </cell>
        </row>
        <row r="2230">
          <cell r="B2230">
            <v>19020790</v>
          </cell>
        </row>
        <row r="2231">
          <cell r="B2231">
            <v>19020030</v>
          </cell>
        </row>
        <row r="2232">
          <cell r="B2232">
            <v>19020791</v>
          </cell>
        </row>
        <row r="2233">
          <cell r="B2233">
            <v>19020792</v>
          </cell>
        </row>
        <row r="2234">
          <cell r="B2234">
            <v>19020793</v>
          </cell>
        </row>
        <row r="2235">
          <cell r="B2235">
            <v>19020794</v>
          </cell>
        </row>
        <row r="2236">
          <cell r="B2236">
            <v>19020803</v>
          </cell>
        </row>
        <row r="2237">
          <cell r="B2237">
            <v>19020801</v>
          </cell>
        </row>
        <row r="2238">
          <cell r="B2238">
            <v>19020802</v>
          </cell>
        </row>
        <row r="2239">
          <cell r="B2239">
            <v>19020806</v>
          </cell>
        </row>
        <row r="2240">
          <cell r="B2240">
            <v>19020804</v>
          </cell>
        </row>
        <row r="2241">
          <cell r="B2241">
            <v>19020805</v>
          </cell>
        </row>
        <row r="2242">
          <cell r="B2242">
            <v>19020796</v>
          </cell>
        </row>
        <row r="2243">
          <cell r="B2243">
            <v>19020795</v>
          </cell>
        </row>
        <row r="2244">
          <cell r="B2244">
            <v>19020797</v>
          </cell>
        </row>
        <row r="2245">
          <cell r="B2245">
            <v>19020798</v>
          </cell>
        </row>
        <row r="2246">
          <cell r="B2246">
            <v>19020800</v>
          </cell>
        </row>
        <row r="2247">
          <cell r="B2247">
            <v>19020799</v>
          </cell>
        </row>
        <row r="2248">
          <cell r="B2248">
            <v>19020807</v>
          </cell>
        </row>
        <row r="2249">
          <cell r="B2249">
            <v>19020809</v>
          </cell>
        </row>
        <row r="2250">
          <cell r="B2250">
            <v>19020808</v>
          </cell>
        </row>
        <row r="2251">
          <cell r="B2251">
            <v>19020810</v>
          </cell>
        </row>
        <row r="2252">
          <cell r="B2252">
            <v>19020811</v>
          </cell>
        </row>
        <row r="2253">
          <cell r="B2253">
            <v>19020814</v>
          </cell>
        </row>
        <row r="2254">
          <cell r="B2254">
            <v>19020815</v>
          </cell>
        </row>
        <row r="2255">
          <cell r="B2255">
            <v>19020813</v>
          </cell>
        </row>
        <row r="2256">
          <cell r="B2256">
            <v>19020812</v>
          </cell>
        </row>
        <row r="2257">
          <cell r="B2257">
            <v>19020816</v>
          </cell>
        </row>
        <row r="2258">
          <cell r="B2258">
            <v>19020817</v>
          </cell>
        </row>
        <row r="2259">
          <cell r="B2259">
            <v>19020819</v>
          </cell>
        </row>
        <row r="2260">
          <cell r="B2260">
            <v>19020821</v>
          </cell>
        </row>
        <row r="2261">
          <cell r="B2261">
            <v>19020818</v>
          </cell>
        </row>
        <row r="2262">
          <cell r="B2262">
            <v>19020822</v>
          </cell>
        </row>
        <row r="2263">
          <cell r="B2263">
            <v>19020820</v>
          </cell>
        </row>
        <row r="2264">
          <cell r="B2264">
            <v>19020823</v>
          </cell>
        </row>
        <row r="2265">
          <cell r="B2265">
            <v>19020825</v>
          </cell>
        </row>
        <row r="2266">
          <cell r="B2266">
            <v>19020824</v>
          </cell>
        </row>
        <row r="2267">
          <cell r="B2267">
            <v>19020829</v>
          </cell>
        </row>
        <row r="2268">
          <cell r="B2268">
            <v>19020830</v>
          </cell>
        </row>
        <row r="2269">
          <cell r="B2269">
            <v>19020828</v>
          </cell>
        </row>
        <row r="2270">
          <cell r="B2270">
            <v>19020827</v>
          </cell>
        </row>
        <row r="2271">
          <cell r="B2271">
            <v>19020826</v>
          </cell>
        </row>
        <row r="2272">
          <cell r="B2272">
            <v>19020831</v>
          </cell>
        </row>
        <row r="2273">
          <cell r="B2273">
            <v>19020833</v>
          </cell>
        </row>
        <row r="2274">
          <cell r="B2274">
            <v>19020834</v>
          </cell>
        </row>
        <row r="2275">
          <cell r="B2275">
            <v>19020835</v>
          </cell>
        </row>
        <row r="2276">
          <cell r="B2276">
            <v>19020836</v>
          </cell>
        </row>
        <row r="2277">
          <cell r="B2277">
            <v>19020838</v>
          </cell>
        </row>
        <row r="2278">
          <cell r="B2278">
            <v>19020839</v>
          </cell>
        </row>
        <row r="2279">
          <cell r="B2279">
            <v>19020837</v>
          </cell>
        </row>
        <row r="2280">
          <cell r="B2280">
            <v>19020840</v>
          </cell>
        </row>
        <row r="2281">
          <cell r="B2281">
            <v>19020841</v>
          </cell>
        </row>
        <row r="2282">
          <cell r="B2282">
            <v>19020842</v>
          </cell>
        </row>
        <row r="2283">
          <cell r="B2283">
            <v>19020843</v>
          </cell>
        </row>
        <row r="2284">
          <cell r="B2284">
            <v>19020845</v>
          </cell>
        </row>
        <row r="2285">
          <cell r="B2285">
            <v>19020844</v>
          </cell>
        </row>
        <row r="2286">
          <cell r="B2286">
            <v>19020846</v>
          </cell>
        </row>
        <row r="2287">
          <cell r="B2287">
            <v>19020848</v>
          </cell>
        </row>
        <row r="2288">
          <cell r="B2288">
            <v>19020850</v>
          </cell>
        </row>
        <row r="2289">
          <cell r="B2289">
            <v>19020849</v>
          </cell>
        </row>
        <row r="2290">
          <cell r="B2290">
            <v>19020851</v>
          </cell>
        </row>
        <row r="2291">
          <cell r="B2291">
            <v>19020852</v>
          </cell>
        </row>
        <row r="2292">
          <cell r="B2292">
            <v>19020853</v>
          </cell>
        </row>
        <row r="2293">
          <cell r="B2293">
            <v>19020854</v>
          </cell>
        </row>
        <row r="2294">
          <cell r="B2294">
            <v>19020855</v>
          </cell>
        </row>
        <row r="2295">
          <cell r="B2295">
            <v>19020856</v>
          </cell>
        </row>
        <row r="2296">
          <cell r="B2296">
            <v>19020858</v>
          </cell>
        </row>
        <row r="2297">
          <cell r="B2297">
            <v>19020857</v>
          </cell>
        </row>
        <row r="2298">
          <cell r="B2298">
            <v>19020859</v>
          </cell>
        </row>
        <row r="2299">
          <cell r="B2299">
            <v>19020860</v>
          </cell>
        </row>
        <row r="2300">
          <cell r="B2300">
            <v>19020862</v>
          </cell>
        </row>
        <row r="2301">
          <cell r="B2301">
            <v>19020861</v>
          </cell>
        </row>
        <row r="2302">
          <cell r="B2302">
            <v>19020863</v>
          </cell>
        </row>
        <row r="2303">
          <cell r="B2303">
            <v>19020864</v>
          </cell>
        </row>
        <row r="2304">
          <cell r="B2304">
            <v>19020865</v>
          </cell>
        </row>
        <row r="2305">
          <cell r="B2305">
            <v>19020869</v>
          </cell>
        </row>
        <row r="2306">
          <cell r="B2306">
            <v>19020868</v>
          </cell>
        </row>
        <row r="2307">
          <cell r="B2307">
            <v>19020867</v>
          </cell>
        </row>
        <row r="2308">
          <cell r="B2308">
            <v>19020866</v>
          </cell>
        </row>
        <row r="2309">
          <cell r="B2309">
            <v>19020870</v>
          </cell>
        </row>
        <row r="2310">
          <cell r="B2310">
            <v>19020871</v>
          </cell>
        </row>
        <row r="2311">
          <cell r="B2311">
            <v>19020872</v>
          </cell>
        </row>
        <row r="2312">
          <cell r="B2312">
            <v>19020873</v>
          </cell>
        </row>
        <row r="2313">
          <cell r="B2313">
            <v>19020874</v>
          </cell>
        </row>
        <row r="2314">
          <cell r="B2314">
            <v>19020875</v>
          </cell>
        </row>
        <row r="2315">
          <cell r="B2315">
            <v>19020074</v>
          </cell>
        </row>
        <row r="2316">
          <cell r="B2316">
            <v>19020123</v>
          </cell>
        </row>
        <row r="2317">
          <cell r="B2317">
            <v>19020208</v>
          </cell>
        </row>
        <row r="2318">
          <cell r="B2318">
            <v>19020223</v>
          </cell>
        </row>
        <row r="2319">
          <cell r="B2319">
            <v>19020057</v>
          </cell>
        </row>
        <row r="2320">
          <cell r="B2320">
            <v>19020268</v>
          </cell>
        </row>
        <row r="2321">
          <cell r="B2321">
            <v>19020245</v>
          </cell>
        </row>
        <row r="2322">
          <cell r="B2322">
            <v>19020246</v>
          </cell>
        </row>
        <row r="2323">
          <cell r="B2323">
            <v>19020241</v>
          </cell>
        </row>
        <row r="2324">
          <cell r="B2324">
            <v>19020071</v>
          </cell>
        </row>
        <row r="2325">
          <cell r="B2325">
            <v>19020248</v>
          </cell>
        </row>
        <row r="2326">
          <cell r="B2326">
            <v>19020256</v>
          </cell>
        </row>
        <row r="2327">
          <cell r="B2327">
            <v>19020271</v>
          </cell>
        </row>
        <row r="2328">
          <cell r="B2328">
            <v>19020070</v>
          </cell>
        </row>
        <row r="2329">
          <cell r="B2329">
            <v>19020077</v>
          </cell>
        </row>
        <row r="2330">
          <cell r="B2330">
            <v>19020294</v>
          </cell>
        </row>
        <row r="2331">
          <cell r="B2331">
            <v>19020306</v>
          </cell>
        </row>
        <row r="2332">
          <cell r="B2332">
            <v>19020308</v>
          </cell>
        </row>
        <row r="2333">
          <cell r="B2333">
            <v>19020314</v>
          </cell>
        </row>
        <row r="2334">
          <cell r="B2334">
            <v>19020323</v>
          </cell>
        </row>
        <row r="2335">
          <cell r="B2335">
            <v>19020315</v>
          </cell>
        </row>
        <row r="2336">
          <cell r="B2336">
            <v>19020316</v>
          </cell>
        </row>
        <row r="2337">
          <cell r="B2337">
            <v>19020330</v>
          </cell>
        </row>
        <row r="2338">
          <cell r="B2338">
            <v>19020337</v>
          </cell>
        </row>
        <row r="2339">
          <cell r="B2339">
            <v>19020049</v>
          </cell>
        </row>
        <row r="2340">
          <cell r="B2340">
            <v>19020348</v>
          </cell>
        </row>
        <row r="2341">
          <cell r="B2341">
            <v>19020351</v>
          </cell>
        </row>
        <row r="2342">
          <cell r="B2342">
            <v>19020079</v>
          </cell>
        </row>
        <row r="2343">
          <cell r="B2343">
            <v>19020357</v>
          </cell>
        </row>
        <row r="2344">
          <cell r="B2344">
            <v>19020367</v>
          </cell>
        </row>
        <row r="2345">
          <cell r="B2345">
            <v>19020372</v>
          </cell>
        </row>
        <row r="2346">
          <cell r="B2346">
            <v>19020390</v>
          </cell>
        </row>
        <row r="2347">
          <cell r="B2347">
            <v>19020392</v>
          </cell>
        </row>
        <row r="2348">
          <cell r="B2348">
            <v>19020410</v>
          </cell>
        </row>
        <row r="2349">
          <cell r="B2349">
            <v>19020415</v>
          </cell>
        </row>
        <row r="2350">
          <cell r="B2350">
            <v>19020413</v>
          </cell>
        </row>
        <row r="2351">
          <cell r="B2351">
            <v>19020422</v>
          </cell>
        </row>
        <row r="2352">
          <cell r="B2352">
            <v>19020174</v>
          </cell>
        </row>
        <row r="2353">
          <cell r="B2353">
            <v>19020423</v>
          </cell>
        </row>
        <row r="2354">
          <cell r="B2354">
            <v>19020428</v>
          </cell>
        </row>
        <row r="2355">
          <cell r="B2355">
            <v>19020084</v>
          </cell>
        </row>
        <row r="2356">
          <cell r="B2356">
            <v>19020430</v>
          </cell>
        </row>
        <row r="2357">
          <cell r="B2357">
            <v>19020431</v>
          </cell>
        </row>
        <row r="2358">
          <cell r="B2358">
            <v>19020446</v>
          </cell>
        </row>
        <row r="2359">
          <cell r="B2359">
            <v>19020448</v>
          </cell>
        </row>
        <row r="2360">
          <cell r="B2360">
            <v>19020455</v>
          </cell>
        </row>
        <row r="2361">
          <cell r="B2361">
            <v>19020453</v>
          </cell>
        </row>
        <row r="2362">
          <cell r="B2362">
            <v>19020463</v>
          </cell>
        </row>
        <row r="2363">
          <cell r="B2363">
            <v>19020478</v>
          </cell>
        </row>
        <row r="2364">
          <cell r="B2364">
            <v>19020488</v>
          </cell>
        </row>
        <row r="2365">
          <cell r="B2365">
            <v>19020487</v>
          </cell>
        </row>
        <row r="2366">
          <cell r="B2366">
            <v>19020498</v>
          </cell>
        </row>
        <row r="2367">
          <cell r="B2367">
            <v>19020495</v>
          </cell>
        </row>
        <row r="2368">
          <cell r="B2368">
            <v>19020499</v>
          </cell>
        </row>
        <row r="2369">
          <cell r="B2369">
            <v>19020501</v>
          </cell>
        </row>
        <row r="2370">
          <cell r="B2370">
            <v>19020504</v>
          </cell>
        </row>
        <row r="2371">
          <cell r="B2371">
            <v>19020509</v>
          </cell>
        </row>
        <row r="2372">
          <cell r="B2372">
            <v>19020511</v>
          </cell>
        </row>
        <row r="2373">
          <cell r="B2373">
            <v>19020531</v>
          </cell>
        </row>
        <row r="2374">
          <cell r="B2374">
            <v>19020530</v>
          </cell>
        </row>
        <row r="2375">
          <cell r="B2375">
            <v>19020533</v>
          </cell>
        </row>
        <row r="2376">
          <cell r="B2376">
            <v>19020519</v>
          </cell>
        </row>
        <row r="2377">
          <cell r="B2377">
            <v>19020521</v>
          </cell>
        </row>
        <row r="2378">
          <cell r="B2378">
            <v>19020517</v>
          </cell>
        </row>
        <row r="2379">
          <cell r="B2379">
            <v>19020525</v>
          </cell>
        </row>
        <row r="2380">
          <cell r="B2380">
            <v>19020529</v>
          </cell>
        </row>
        <row r="2381">
          <cell r="B2381">
            <v>19020526</v>
          </cell>
        </row>
        <row r="2382">
          <cell r="B2382">
            <v>19020536</v>
          </cell>
        </row>
        <row r="2383">
          <cell r="B2383">
            <v>19020538</v>
          </cell>
        </row>
        <row r="2384">
          <cell r="B2384">
            <v>19020541</v>
          </cell>
        </row>
        <row r="2385">
          <cell r="B2385">
            <v>19020543</v>
          </cell>
        </row>
        <row r="2386">
          <cell r="B2386">
            <v>19020549</v>
          </cell>
        </row>
        <row r="2387">
          <cell r="B2387">
            <v>19020088</v>
          </cell>
        </row>
        <row r="2388">
          <cell r="B2388">
            <v>19020552</v>
          </cell>
        </row>
        <row r="2389">
          <cell r="B2389">
            <v>19020560</v>
          </cell>
        </row>
        <row r="2390">
          <cell r="B2390">
            <v>19020564</v>
          </cell>
        </row>
        <row r="2391">
          <cell r="B2391">
            <v>19020566</v>
          </cell>
        </row>
        <row r="2392">
          <cell r="B2392">
            <v>19020570</v>
          </cell>
        </row>
        <row r="2393">
          <cell r="B2393">
            <v>19020573</v>
          </cell>
        </row>
        <row r="2394">
          <cell r="B2394">
            <v>19020578</v>
          </cell>
        </row>
        <row r="2395">
          <cell r="B2395">
            <v>19020581</v>
          </cell>
        </row>
        <row r="2396">
          <cell r="B2396">
            <v>19020580</v>
          </cell>
        </row>
        <row r="2397">
          <cell r="B2397">
            <v>19020586</v>
          </cell>
        </row>
        <row r="2398">
          <cell r="B2398">
            <v>19020588</v>
          </cell>
        </row>
        <row r="2399">
          <cell r="B2399">
            <v>19020590</v>
          </cell>
        </row>
        <row r="2400">
          <cell r="B2400">
            <v>19020592</v>
          </cell>
        </row>
        <row r="2401">
          <cell r="B2401">
            <v>19020600</v>
          </cell>
        </row>
        <row r="2402">
          <cell r="B2402">
            <v>19020599</v>
          </cell>
        </row>
        <row r="2403">
          <cell r="B2403">
            <v>19020596</v>
          </cell>
        </row>
        <row r="2404">
          <cell r="B2404">
            <v>19020602</v>
          </cell>
        </row>
        <row r="2405">
          <cell r="B2405">
            <v>19020606</v>
          </cell>
        </row>
        <row r="2406">
          <cell r="B2406">
            <v>19020607</v>
          </cell>
        </row>
        <row r="2407">
          <cell r="B2407">
            <v>19020611</v>
          </cell>
        </row>
        <row r="2408">
          <cell r="B2408">
            <v>19020610</v>
          </cell>
        </row>
        <row r="2409">
          <cell r="B2409">
            <v>19020609</v>
          </cell>
        </row>
        <row r="2410">
          <cell r="B2410">
            <v>19020620</v>
          </cell>
        </row>
        <row r="2411">
          <cell r="B2411">
            <v>19020621</v>
          </cell>
        </row>
        <row r="2412">
          <cell r="B2412">
            <v>19020628</v>
          </cell>
        </row>
        <row r="2413">
          <cell r="B2413">
            <v>19020629</v>
          </cell>
        </row>
        <row r="2414">
          <cell r="B2414">
            <v>19020622</v>
          </cell>
        </row>
        <row r="2415">
          <cell r="B2415">
            <v>19020632</v>
          </cell>
        </row>
        <row r="2416">
          <cell r="B2416">
            <v>19020637</v>
          </cell>
        </row>
        <row r="2417">
          <cell r="B2417">
            <v>19020639</v>
          </cell>
        </row>
        <row r="2418">
          <cell r="B2418">
            <v>19020640</v>
          </cell>
        </row>
        <row r="2419">
          <cell r="B2419">
            <v>19020641</v>
          </cell>
        </row>
        <row r="2420">
          <cell r="B2420">
            <v>19020645</v>
          </cell>
        </row>
        <row r="2421">
          <cell r="B2421">
            <v>19020648</v>
          </cell>
        </row>
        <row r="2422">
          <cell r="B2422">
            <v>19020649</v>
          </cell>
        </row>
        <row r="2423">
          <cell r="B2423">
            <v>19020652</v>
          </cell>
        </row>
        <row r="2424">
          <cell r="B2424">
            <v>19020653</v>
          </cell>
        </row>
        <row r="2425">
          <cell r="B2425">
            <v>19020657</v>
          </cell>
        </row>
        <row r="2426">
          <cell r="B2426">
            <v>19020658</v>
          </cell>
        </row>
        <row r="2427">
          <cell r="B2427">
            <v>19020496</v>
          </cell>
        </row>
        <row r="2428">
          <cell r="B2428">
            <v>19020493</v>
          </cell>
        </row>
        <row r="2429">
          <cell r="B2429">
            <v>19020502</v>
          </cell>
        </row>
        <row r="2430">
          <cell r="B2430">
            <v>19020503</v>
          </cell>
        </row>
        <row r="2431">
          <cell r="B2431">
            <v>19020507</v>
          </cell>
        </row>
        <row r="2432">
          <cell r="B2432">
            <v>19020508</v>
          </cell>
        </row>
        <row r="2433">
          <cell r="B2433">
            <v>19020515</v>
          </cell>
        </row>
        <row r="2434">
          <cell r="B2434">
            <v>19020524</v>
          </cell>
        </row>
        <row r="2435">
          <cell r="B2435">
            <v>19020532</v>
          </cell>
        </row>
        <row r="2436">
          <cell r="B2436">
            <v>19020534</v>
          </cell>
        </row>
        <row r="2437">
          <cell r="B2437">
            <v>19020535</v>
          </cell>
        </row>
        <row r="2438">
          <cell r="B2438">
            <v>19020513</v>
          </cell>
        </row>
        <row r="2439">
          <cell r="B2439">
            <v>19020516</v>
          </cell>
        </row>
        <row r="2440">
          <cell r="B2440">
            <v>19020528</v>
          </cell>
        </row>
        <row r="2441">
          <cell r="B2441">
            <v>19020537</v>
          </cell>
        </row>
        <row r="2442">
          <cell r="B2442">
            <v>19020542</v>
          </cell>
        </row>
        <row r="2443">
          <cell r="B2443">
            <v>19020545</v>
          </cell>
        </row>
        <row r="2444">
          <cell r="B2444">
            <v>19020544</v>
          </cell>
        </row>
        <row r="2445">
          <cell r="B2445">
            <v>19020547</v>
          </cell>
        </row>
        <row r="2446">
          <cell r="B2446">
            <v>19020551</v>
          </cell>
        </row>
        <row r="2447">
          <cell r="B2447">
            <v>19020553</v>
          </cell>
        </row>
        <row r="2448">
          <cell r="B2448">
            <v>19020558</v>
          </cell>
        </row>
        <row r="2449">
          <cell r="B2449">
            <v>19020554</v>
          </cell>
        </row>
        <row r="2450">
          <cell r="B2450">
            <v>19020563</v>
          </cell>
        </row>
        <row r="2451">
          <cell r="B2451">
            <v>19020565</v>
          </cell>
        </row>
        <row r="2452">
          <cell r="B2452">
            <v>19020568</v>
          </cell>
        </row>
        <row r="2453">
          <cell r="B2453">
            <v>19020567</v>
          </cell>
        </row>
        <row r="2454">
          <cell r="B2454">
            <v>19020571</v>
          </cell>
        </row>
        <row r="2455">
          <cell r="B2455">
            <v>19020574</v>
          </cell>
        </row>
        <row r="2456">
          <cell r="B2456">
            <v>19020575</v>
          </cell>
        </row>
        <row r="2457">
          <cell r="B2457">
            <v>19020579</v>
          </cell>
        </row>
        <row r="2458">
          <cell r="B2458">
            <v>19020582</v>
          </cell>
        </row>
        <row r="2459">
          <cell r="B2459">
            <v>19020584</v>
          </cell>
        </row>
        <row r="2460">
          <cell r="B2460">
            <v>19020585</v>
          </cell>
        </row>
        <row r="2461">
          <cell r="B2461">
            <v>19020591</v>
          </cell>
        </row>
        <row r="2462">
          <cell r="B2462">
            <v>19020601</v>
          </cell>
        </row>
        <row r="2463">
          <cell r="B2463">
            <v>19020598</v>
          </cell>
        </row>
        <row r="2464">
          <cell r="B2464">
            <v>19020597</v>
          </cell>
        </row>
        <row r="2465">
          <cell r="B2465">
            <v>19020603</v>
          </cell>
        </row>
        <row r="2466">
          <cell r="B2466">
            <v>19020615</v>
          </cell>
        </row>
        <row r="2467">
          <cell r="B2467">
            <v>19020612</v>
          </cell>
        </row>
        <row r="2468">
          <cell r="B2468">
            <v>19020608</v>
          </cell>
        </row>
        <row r="2469">
          <cell r="B2469">
            <v>19020613</v>
          </cell>
        </row>
        <row r="2470">
          <cell r="B2470">
            <v>19020617</v>
          </cell>
        </row>
        <row r="2471">
          <cell r="B2471">
            <v>19020625</v>
          </cell>
        </row>
        <row r="2472">
          <cell r="B2472">
            <v>19020626</v>
          </cell>
        </row>
        <row r="2473">
          <cell r="B2473">
            <v>19020630</v>
          </cell>
        </row>
        <row r="2474">
          <cell r="B2474">
            <v>19020627</v>
          </cell>
        </row>
        <row r="2475">
          <cell r="B2475">
            <v>19020624</v>
          </cell>
        </row>
        <row r="2476">
          <cell r="B2476">
            <v>19020634</v>
          </cell>
        </row>
        <row r="2477">
          <cell r="B2477">
            <v>19020635</v>
          </cell>
        </row>
        <row r="2478">
          <cell r="B2478">
            <v>19020089</v>
          </cell>
        </row>
        <row r="2479">
          <cell r="B2479">
            <v>19020636</v>
          </cell>
        </row>
        <row r="2480">
          <cell r="B2480">
            <v>19020638</v>
          </cell>
        </row>
        <row r="2481">
          <cell r="B2481">
            <v>19020646</v>
          </cell>
        </row>
        <row r="2482">
          <cell r="B2482">
            <v>19020643</v>
          </cell>
        </row>
        <row r="2483">
          <cell r="B2483">
            <v>19020651</v>
          </cell>
        </row>
        <row r="2484">
          <cell r="B2484">
            <v>19020650</v>
          </cell>
        </row>
        <row r="2485">
          <cell r="B2485">
            <v>19020654</v>
          </cell>
        </row>
        <row r="2486">
          <cell r="B2486">
            <v>19020655</v>
          </cell>
        </row>
        <row r="2487">
          <cell r="B2487">
            <v>19020659</v>
          </cell>
        </row>
        <row r="2488">
          <cell r="B2488">
            <v>19020999</v>
          </cell>
        </row>
        <row r="2489">
          <cell r="B2489">
            <v>19021002</v>
          </cell>
        </row>
        <row r="2490">
          <cell r="B2490">
            <v>19021004</v>
          </cell>
        </row>
        <row r="2491">
          <cell r="B2491">
            <v>19021007</v>
          </cell>
        </row>
        <row r="2492">
          <cell r="B2492">
            <v>19021020</v>
          </cell>
        </row>
        <row r="2493">
          <cell r="B2493">
            <v>19021025</v>
          </cell>
        </row>
        <row r="2494">
          <cell r="B2494">
            <v>19021024</v>
          </cell>
        </row>
        <row r="2495">
          <cell r="B2495">
            <v>19021029</v>
          </cell>
        </row>
        <row r="2496">
          <cell r="B2496">
            <v>19021026</v>
          </cell>
        </row>
        <row r="2497">
          <cell r="B2497">
            <v>19021027</v>
          </cell>
        </row>
        <row r="2498">
          <cell r="B2498">
            <v>19021013</v>
          </cell>
        </row>
        <row r="2499">
          <cell r="B2499">
            <v>19021014</v>
          </cell>
        </row>
        <row r="2500">
          <cell r="B2500">
            <v>19021019</v>
          </cell>
        </row>
        <row r="2501">
          <cell r="B2501">
            <v>19021018</v>
          </cell>
        </row>
        <row r="2502">
          <cell r="B2502">
            <v>19021032</v>
          </cell>
        </row>
        <row r="2503">
          <cell r="B2503">
            <v>19021034</v>
          </cell>
        </row>
        <row r="2504">
          <cell r="B2504">
            <v>19021036</v>
          </cell>
        </row>
        <row r="2505">
          <cell r="B2505">
            <v>19021037</v>
          </cell>
        </row>
        <row r="2506">
          <cell r="B2506">
            <v>19021040</v>
          </cell>
        </row>
        <row r="2507">
          <cell r="B2507">
            <v>19021042</v>
          </cell>
        </row>
        <row r="2508">
          <cell r="B2508">
            <v>19021041</v>
          </cell>
        </row>
        <row r="2509">
          <cell r="B2509">
            <v>19021043</v>
          </cell>
        </row>
        <row r="2510">
          <cell r="B2510">
            <v>19021046</v>
          </cell>
        </row>
        <row r="2511">
          <cell r="B2511">
            <v>19021051</v>
          </cell>
        </row>
        <row r="2512">
          <cell r="B2512">
            <v>19021053</v>
          </cell>
        </row>
        <row r="2513">
          <cell r="B2513">
            <v>19021054</v>
          </cell>
        </row>
        <row r="2514">
          <cell r="B2514">
            <v>19021056</v>
          </cell>
        </row>
        <row r="2515">
          <cell r="B2515">
            <v>19021059</v>
          </cell>
        </row>
        <row r="2516">
          <cell r="B2516">
            <v>19021064</v>
          </cell>
        </row>
        <row r="2517">
          <cell r="B2517">
            <v>19021057</v>
          </cell>
        </row>
        <row r="2518">
          <cell r="B2518">
            <v>19021058</v>
          </cell>
        </row>
        <row r="2519">
          <cell r="B2519">
            <v>19021066</v>
          </cell>
        </row>
        <row r="2520">
          <cell r="B2520">
            <v>19021069</v>
          </cell>
        </row>
        <row r="2521">
          <cell r="B2521">
            <v>19021074</v>
          </cell>
        </row>
        <row r="2522">
          <cell r="B2522">
            <v>19021076</v>
          </cell>
        </row>
        <row r="2523">
          <cell r="B2523">
            <v>19021077</v>
          </cell>
        </row>
        <row r="2524">
          <cell r="B2524">
            <v>19021079</v>
          </cell>
        </row>
        <row r="2525">
          <cell r="B2525">
            <v>19021080</v>
          </cell>
        </row>
        <row r="2526">
          <cell r="B2526">
            <v>19021082</v>
          </cell>
        </row>
        <row r="2527">
          <cell r="B2527">
            <v>19021087</v>
          </cell>
        </row>
        <row r="2528">
          <cell r="B2528">
            <v>19021084</v>
          </cell>
        </row>
        <row r="2529">
          <cell r="B2529">
            <v>19021090</v>
          </cell>
        </row>
        <row r="2530">
          <cell r="B2530">
            <v>19021091</v>
          </cell>
        </row>
        <row r="2531">
          <cell r="B2531">
            <v>19021092</v>
          </cell>
        </row>
        <row r="2532">
          <cell r="B2532">
            <v>19021093</v>
          </cell>
        </row>
        <row r="2533">
          <cell r="B2533">
            <v>19021096</v>
          </cell>
        </row>
        <row r="2534">
          <cell r="B2534">
            <v>19021100</v>
          </cell>
        </row>
        <row r="2535">
          <cell r="B2535">
            <v>19021101</v>
          </cell>
        </row>
        <row r="2536">
          <cell r="B2536">
            <v>19021105</v>
          </cell>
        </row>
        <row r="2537">
          <cell r="B2537">
            <v>19021106</v>
          </cell>
        </row>
        <row r="2538">
          <cell r="B2538">
            <v>19021104</v>
          </cell>
        </row>
        <row r="2539">
          <cell r="B2539">
            <v>19021108</v>
          </cell>
        </row>
        <row r="2540">
          <cell r="B2540">
            <v>19021110</v>
          </cell>
        </row>
        <row r="2541">
          <cell r="B2541">
            <v>19021111</v>
          </cell>
        </row>
        <row r="2542">
          <cell r="B2542">
            <v>19021116</v>
          </cell>
        </row>
        <row r="2543">
          <cell r="B2543">
            <v>19021118</v>
          </cell>
        </row>
        <row r="2544">
          <cell r="B2544">
            <v>19021120</v>
          </cell>
        </row>
        <row r="2545">
          <cell r="B2545">
            <v>19021119</v>
          </cell>
        </row>
        <row r="2546">
          <cell r="B2546">
            <v>19021121</v>
          </cell>
        </row>
        <row r="2547">
          <cell r="B2547">
            <v>19021130</v>
          </cell>
        </row>
        <row r="2548">
          <cell r="B2548">
            <v>19021129</v>
          </cell>
        </row>
        <row r="2549">
          <cell r="B2549">
            <v>19021132</v>
          </cell>
        </row>
        <row r="2550">
          <cell r="B2550">
            <v>19021139</v>
          </cell>
        </row>
        <row r="2551">
          <cell r="B2551">
            <v>19021138</v>
          </cell>
        </row>
        <row r="2552">
          <cell r="B2552">
            <v>19021140</v>
          </cell>
        </row>
        <row r="2553">
          <cell r="B2553">
            <v>19021141</v>
          </cell>
        </row>
        <row r="2554">
          <cell r="B2554">
            <v>19020998</v>
          </cell>
        </row>
        <row r="2555">
          <cell r="B2555">
            <v>19021000</v>
          </cell>
        </row>
        <row r="2556">
          <cell r="B2556">
            <v>19021001</v>
          </cell>
        </row>
        <row r="2557">
          <cell r="B2557">
            <v>19021003</v>
          </cell>
        </row>
        <row r="2558">
          <cell r="B2558">
            <v>19021006</v>
          </cell>
        </row>
        <row r="2559">
          <cell r="B2559">
            <v>19021008</v>
          </cell>
        </row>
        <row r="2560">
          <cell r="B2560">
            <v>19021005</v>
          </cell>
        </row>
        <row r="2561">
          <cell r="B2561">
            <v>19021022</v>
          </cell>
        </row>
        <row r="2562">
          <cell r="B2562">
            <v>19021021</v>
          </cell>
        </row>
        <row r="2563">
          <cell r="B2563">
            <v>19021023</v>
          </cell>
        </row>
        <row r="2564">
          <cell r="B2564">
            <v>19021030</v>
          </cell>
        </row>
        <row r="2565">
          <cell r="B2565">
            <v>19021031</v>
          </cell>
        </row>
        <row r="2566">
          <cell r="B2566">
            <v>19021028</v>
          </cell>
        </row>
        <row r="2567">
          <cell r="B2567">
            <v>19021010</v>
          </cell>
        </row>
        <row r="2568">
          <cell r="B2568">
            <v>19021015</v>
          </cell>
        </row>
        <row r="2569">
          <cell r="B2569">
            <v>19021011</v>
          </cell>
        </row>
        <row r="2570">
          <cell r="B2570">
            <v>19021016</v>
          </cell>
        </row>
        <row r="2571">
          <cell r="B2571">
            <v>19021017</v>
          </cell>
        </row>
        <row r="2572">
          <cell r="B2572">
            <v>19021035</v>
          </cell>
        </row>
        <row r="2573">
          <cell r="B2573">
            <v>19021033</v>
          </cell>
        </row>
        <row r="2574">
          <cell r="B2574">
            <v>19021038</v>
          </cell>
        </row>
        <row r="2575">
          <cell r="B2575">
            <v>19021039</v>
          </cell>
        </row>
        <row r="2576">
          <cell r="B2576">
            <v>19021045</v>
          </cell>
        </row>
        <row r="2577">
          <cell r="B2577">
            <v>19021044</v>
          </cell>
        </row>
        <row r="2578">
          <cell r="B2578">
            <v>19021048</v>
          </cell>
        </row>
        <row r="2579">
          <cell r="B2579">
            <v>19021047</v>
          </cell>
        </row>
        <row r="2580">
          <cell r="B2580">
            <v>19021052</v>
          </cell>
        </row>
        <row r="2581">
          <cell r="B2581">
            <v>19021060</v>
          </cell>
        </row>
        <row r="2582">
          <cell r="B2582">
            <v>19020157</v>
          </cell>
        </row>
        <row r="2583">
          <cell r="B2583">
            <v>19021062</v>
          </cell>
        </row>
        <row r="2584">
          <cell r="B2584">
            <v>19021063</v>
          </cell>
        </row>
        <row r="2585">
          <cell r="B2585">
            <v>19021065</v>
          </cell>
        </row>
        <row r="2586">
          <cell r="B2586">
            <v>19021067</v>
          </cell>
        </row>
        <row r="2587">
          <cell r="B2587">
            <v>19021070</v>
          </cell>
        </row>
        <row r="2588">
          <cell r="B2588">
            <v>19021071</v>
          </cell>
        </row>
        <row r="2589">
          <cell r="B2589">
            <v>19021073</v>
          </cell>
        </row>
        <row r="2590">
          <cell r="B2590">
            <v>19021078</v>
          </cell>
        </row>
        <row r="2591">
          <cell r="B2591">
            <v>19021081</v>
          </cell>
        </row>
        <row r="2592">
          <cell r="B2592">
            <v>19021083</v>
          </cell>
        </row>
        <row r="2593">
          <cell r="B2593">
            <v>19021088</v>
          </cell>
        </row>
        <row r="2594">
          <cell r="B2594">
            <v>19021085</v>
          </cell>
        </row>
        <row r="2595">
          <cell r="B2595">
            <v>19021086</v>
          </cell>
        </row>
        <row r="2596">
          <cell r="B2596">
            <v>19021089</v>
          </cell>
        </row>
        <row r="2597">
          <cell r="B2597">
            <v>19021099</v>
          </cell>
        </row>
        <row r="2598">
          <cell r="B2598">
            <v>19021097</v>
          </cell>
        </row>
        <row r="2599">
          <cell r="B2599">
            <v>19021098</v>
          </cell>
        </row>
        <row r="2600">
          <cell r="B2600">
            <v>19021094</v>
          </cell>
        </row>
        <row r="2601">
          <cell r="B2601">
            <v>19021095</v>
          </cell>
        </row>
        <row r="2602">
          <cell r="B2602">
            <v>19021107</v>
          </cell>
        </row>
        <row r="2603">
          <cell r="B2603">
            <v>19021102</v>
          </cell>
        </row>
        <row r="2604">
          <cell r="B2604">
            <v>19021103</v>
          </cell>
        </row>
        <row r="2605">
          <cell r="B2605">
            <v>19021109</v>
          </cell>
        </row>
        <row r="2606">
          <cell r="B2606">
            <v>19021112</v>
          </cell>
        </row>
        <row r="2607">
          <cell r="B2607">
            <v>19021114</v>
          </cell>
        </row>
        <row r="2608">
          <cell r="B2608">
            <v>19021113</v>
          </cell>
        </row>
        <row r="2609">
          <cell r="B2609">
            <v>19021115</v>
          </cell>
        </row>
        <row r="2610">
          <cell r="B2610">
            <v>19021117</v>
          </cell>
        </row>
        <row r="2611">
          <cell r="B2611">
            <v>19021123</v>
          </cell>
        </row>
        <row r="2612">
          <cell r="B2612">
            <v>19021124</v>
          </cell>
        </row>
        <row r="2613">
          <cell r="B2613">
            <v>19021122</v>
          </cell>
        </row>
        <row r="2614">
          <cell r="B2614">
            <v>19021125</v>
          </cell>
        </row>
        <row r="2615">
          <cell r="B2615">
            <v>19020161</v>
          </cell>
        </row>
        <row r="2616">
          <cell r="B2616">
            <v>19021127</v>
          </cell>
        </row>
        <row r="2617">
          <cell r="B2617">
            <v>19021133</v>
          </cell>
        </row>
        <row r="2618">
          <cell r="B2618">
            <v>19021134</v>
          </cell>
        </row>
        <row r="2619">
          <cell r="B2619">
            <v>19021135</v>
          </cell>
        </row>
        <row r="2620">
          <cell r="B2620">
            <v>19021137</v>
          </cell>
        </row>
        <row r="2621">
          <cell r="B2621">
            <v>19020202</v>
          </cell>
        </row>
        <row r="2622">
          <cell r="B2622">
            <v>19020031</v>
          </cell>
        </row>
        <row r="2623">
          <cell r="B2623">
            <v>19020212</v>
          </cell>
        </row>
        <row r="2624">
          <cell r="B2624">
            <v>19020217</v>
          </cell>
        </row>
        <row r="2625">
          <cell r="B2625">
            <v>19020227</v>
          </cell>
        </row>
        <row r="2626">
          <cell r="B2626">
            <v>19020228</v>
          </cell>
        </row>
        <row r="2627">
          <cell r="B2627">
            <v>19020235</v>
          </cell>
        </row>
        <row r="2628">
          <cell r="B2628">
            <v>19020237</v>
          </cell>
        </row>
        <row r="2629">
          <cell r="B2629">
            <v>19020264</v>
          </cell>
        </row>
        <row r="2630">
          <cell r="B2630">
            <v>19020244</v>
          </cell>
        </row>
        <row r="2631">
          <cell r="B2631">
            <v>19020242</v>
          </cell>
        </row>
        <row r="2632">
          <cell r="B2632">
            <v>19020251</v>
          </cell>
        </row>
        <row r="2633">
          <cell r="B2633">
            <v>19020259</v>
          </cell>
        </row>
        <row r="2634">
          <cell r="B2634">
            <v>19020266</v>
          </cell>
        </row>
        <row r="2635">
          <cell r="B2635">
            <v>19020277</v>
          </cell>
        </row>
        <row r="2636">
          <cell r="B2636">
            <v>19020287</v>
          </cell>
        </row>
        <row r="2637">
          <cell r="B2637">
            <v>19020292</v>
          </cell>
        </row>
        <row r="2638">
          <cell r="B2638">
            <v>19020299</v>
          </cell>
        </row>
        <row r="2639">
          <cell r="B2639">
            <v>19020302</v>
          </cell>
        </row>
        <row r="2640">
          <cell r="B2640">
            <v>19020307</v>
          </cell>
        </row>
        <row r="2641">
          <cell r="B2641">
            <v>19020309</v>
          </cell>
        </row>
        <row r="2642">
          <cell r="B2642">
            <v>19020313</v>
          </cell>
        </row>
        <row r="2643">
          <cell r="B2643">
            <v>19020322</v>
          </cell>
        </row>
        <row r="2644">
          <cell r="B2644">
            <v>19020327</v>
          </cell>
        </row>
        <row r="2645">
          <cell r="B2645">
            <v>19020333</v>
          </cell>
        </row>
        <row r="2646">
          <cell r="B2646">
            <v>19020335</v>
          </cell>
        </row>
        <row r="2647">
          <cell r="B2647">
            <v>19020336</v>
          </cell>
        </row>
        <row r="2648">
          <cell r="B2648">
            <v>19020340</v>
          </cell>
        </row>
        <row r="2649">
          <cell r="B2649">
            <v>19020339</v>
          </cell>
        </row>
        <row r="2650">
          <cell r="B2650">
            <v>19020343</v>
          </cell>
        </row>
        <row r="2651">
          <cell r="B2651">
            <v>19020363</v>
          </cell>
        </row>
        <row r="2652">
          <cell r="B2652">
            <v>19020360</v>
          </cell>
        </row>
        <row r="2653">
          <cell r="B2653">
            <v>19020365</v>
          </cell>
        </row>
        <row r="2654">
          <cell r="B2654">
            <v>19020368</v>
          </cell>
        </row>
        <row r="2655">
          <cell r="B2655">
            <v>19020072</v>
          </cell>
        </row>
        <row r="2656">
          <cell r="B2656">
            <v>19020366</v>
          </cell>
        </row>
        <row r="2657">
          <cell r="B2657">
            <v>19020383</v>
          </cell>
        </row>
        <row r="2658">
          <cell r="B2658">
            <v>19020389</v>
          </cell>
        </row>
        <row r="2659">
          <cell r="B2659">
            <v>19020083</v>
          </cell>
        </row>
        <row r="2660">
          <cell r="B2660">
            <v>19020408</v>
          </cell>
        </row>
        <row r="2661">
          <cell r="B2661">
            <v>19020398</v>
          </cell>
        </row>
        <row r="2662">
          <cell r="B2662">
            <v>19020175</v>
          </cell>
        </row>
        <row r="2663">
          <cell r="B2663">
            <v>19020414</v>
          </cell>
        </row>
        <row r="2664">
          <cell r="B2664">
            <v>19020417</v>
          </cell>
        </row>
        <row r="2665">
          <cell r="B2665">
            <v>19020432</v>
          </cell>
        </row>
        <row r="2666">
          <cell r="B2666">
            <v>19020437</v>
          </cell>
        </row>
        <row r="2667">
          <cell r="B2667">
            <v>19020444</v>
          </cell>
        </row>
        <row r="2668">
          <cell r="B2668">
            <v>19020023</v>
          </cell>
        </row>
        <row r="2669">
          <cell r="B2669">
            <v>19020447</v>
          </cell>
        </row>
        <row r="2670">
          <cell r="B2670">
            <v>19020450</v>
          </cell>
        </row>
        <row r="2671">
          <cell r="B2671">
            <v>19020449</v>
          </cell>
        </row>
        <row r="2672">
          <cell r="B2672">
            <v>19020462</v>
          </cell>
        </row>
        <row r="2673">
          <cell r="B2673">
            <v>19020468</v>
          </cell>
        </row>
        <row r="2674">
          <cell r="B2674">
            <v>19020467</v>
          </cell>
        </row>
        <row r="2675">
          <cell r="B2675">
            <v>19020473</v>
          </cell>
        </row>
        <row r="2676">
          <cell r="B2676">
            <v>19020170</v>
          </cell>
        </row>
        <row r="2677">
          <cell r="B2677">
            <v>19020479</v>
          </cell>
        </row>
        <row r="2678">
          <cell r="B2678">
            <v>19020480</v>
          </cell>
        </row>
        <row r="2679">
          <cell r="B2679">
            <v>19020484</v>
          </cell>
        </row>
        <row r="2680">
          <cell r="B2680">
            <v>19020485</v>
          </cell>
        </row>
        <row r="2681">
          <cell r="B2681">
            <v>19020490</v>
          </cell>
        </row>
        <row r="2682">
          <cell r="B2682">
            <v>19020491</v>
          </cell>
        </row>
        <row r="2683">
          <cell r="B2683">
            <v>19020492</v>
          </cell>
        </row>
        <row r="2684">
          <cell r="B2684">
            <v>19020497</v>
          </cell>
        </row>
        <row r="2685">
          <cell r="B2685">
            <v>19020494</v>
          </cell>
        </row>
        <row r="2686">
          <cell r="B2686">
            <v>19020500</v>
          </cell>
        </row>
        <row r="2687">
          <cell r="B2687">
            <v>19020505</v>
          </cell>
        </row>
        <row r="2688">
          <cell r="B2688">
            <v>19020506</v>
          </cell>
        </row>
        <row r="2689">
          <cell r="B2689">
            <v>19020510</v>
          </cell>
        </row>
        <row r="2690">
          <cell r="B2690">
            <v>19020512</v>
          </cell>
        </row>
        <row r="2691">
          <cell r="B2691">
            <v>19020523</v>
          </cell>
        </row>
        <row r="2692">
          <cell r="B2692">
            <v>19020518</v>
          </cell>
        </row>
        <row r="2693">
          <cell r="B2693">
            <v>19020520</v>
          </cell>
        </row>
        <row r="2694">
          <cell r="B2694">
            <v>19020514</v>
          </cell>
        </row>
        <row r="2695">
          <cell r="B2695">
            <v>19020522</v>
          </cell>
        </row>
        <row r="2696">
          <cell r="B2696">
            <v>19020527</v>
          </cell>
        </row>
        <row r="2697">
          <cell r="B2697">
            <v>19020539</v>
          </cell>
        </row>
        <row r="2698">
          <cell r="B2698">
            <v>19020540</v>
          </cell>
        </row>
        <row r="2699">
          <cell r="B2699">
            <v>19020546</v>
          </cell>
        </row>
        <row r="2700">
          <cell r="B2700">
            <v>19020548</v>
          </cell>
        </row>
        <row r="2701">
          <cell r="B2701">
            <v>19020550</v>
          </cell>
        </row>
        <row r="2702">
          <cell r="B2702">
            <v>19020559</v>
          </cell>
        </row>
        <row r="2703">
          <cell r="B2703">
            <v>19020557</v>
          </cell>
        </row>
        <row r="2704">
          <cell r="B2704">
            <v>19020555</v>
          </cell>
        </row>
        <row r="2705">
          <cell r="B2705">
            <v>19020556</v>
          </cell>
        </row>
        <row r="2706">
          <cell r="B2706">
            <v>19020561</v>
          </cell>
        </row>
        <row r="2707">
          <cell r="B2707">
            <v>19020562</v>
          </cell>
        </row>
        <row r="2708">
          <cell r="B2708">
            <v>19020569</v>
          </cell>
        </row>
        <row r="2709">
          <cell r="B2709">
            <v>19020572</v>
          </cell>
        </row>
        <row r="2710">
          <cell r="B2710">
            <v>19020576</v>
          </cell>
        </row>
        <row r="2711">
          <cell r="B2711">
            <v>19020577</v>
          </cell>
        </row>
        <row r="2712">
          <cell r="B2712">
            <v>19020028</v>
          </cell>
        </row>
        <row r="2713">
          <cell r="B2713">
            <v>19020583</v>
          </cell>
        </row>
        <row r="2714">
          <cell r="B2714">
            <v>19020587</v>
          </cell>
        </row>
        <row r="2715">
          <cell r="B2715">
            <v>19020589</v>
          </cell>
        </row>
        <row r="2716">
          <cell r="B2716">
            <v>19020593</v>
          </cell>
        </row>
        <row r="2717">
          <cell r="B2717">
            <v>19020594</v>
          </cell>
        </row>
        <row r="2718">
          <cell r="B2718">
            <v>19020595</v>
          </cell>
        </row>
        <row r="2719">
          <cell r="B2719">
            <v>19020604</v>
          </cell>
        </row>
        <row r="2720">
          <cell r="B2720">
            <v>19020605</v>
          </cell>
        </row>
        <row r="2721">
          <cell r="B2721">
            <v>19020614</v>
          </cell>
        </row>
        <row r="2722">
          <cell r="B2722">
            <v>19020616</v>
          </cell>
        </row>
        <row r="2723">
          <cell r="B2723">
            <v>19020619</v>
          </cell>
        </row>
        <row r="2724">
          <cell r="B2724">
            <v>19020618</v>
          </cell>
        </row>
        <row r="2725">
          <cell r="B2725">
            <v>19020029</v>
          </cell>
        </row>
        <row r="2726">
          <cell r="B2726">
            <v>19020631</v>
          </cell>
        </row>
        <row r="2727">
          <cell r="B2727">
            <v>19020623</v>
          </cell>
        </row>
        <row r="2728">
          <cell r="B2728">
            <v>19020633</v>
          </cell>
        </row>
        <row r="2729">
          <cell r="B2729">
            <v>19020644</v>
          </cell>
        </row>
        <row r="2730">
          <cell r="B2730">
            <v>19020647</v>
          </cell>
        </row>
        <row r="2731">
          <cell r="B2731">
            <v>19020656</v>
          </cell>
        </row>
        <row r="2732">
          <cell r="B2732">
            <v>19020660</v>
          </cell>
        </row>
        <row r="2733">
          <cell r="B2733">
            <v>19021205</v>
          </cell>
        </row>
        <row r="2734">
          <cell r="B2734">
            <v>19021208</v>
          </cell>
        </row>
        <row r="2735">
          <cell r="B2735">
            <v>19021223</v>
          </cell>
        </row>
        <row r="2736">
          <cell r="B2736">
            <v>19021228</v>
          </cell>
        </row>
        <row r="2737">
          <cell r="B2737">
            <v>19020096</v>
          </cell>
        </row>
        <row r="2738">
          <cell r="B2738">
            <v>19021253</v>
          </cell>
        </row>
        <row r="2739">
          <cell r="B2739">
            <v>19021249</v>
          </cell>
        </row>
        <row r="2740">
          <cell r="B2740">
            <v>19021237</v>
          </cell>
        </row>
        <row r="2741">
          <cell r="B2741">
            <v>19020126</v>
          </cell>
        </row>
        <row r="2742">
          <cell r="B2742">
            <v>19021239</v>
          </cell>
        </row>
        <row r="2743">
          <cell r="B2743">
            <v>19021265</v>
          </cell>
        </row>
        <row r="2744">
          <cell r="B2744">
            <v>19021277</v>
          </cell>
        </row>
        <row r="2745">
          <cell r="B2745">
            <v>19021278</v>
          </cell>
        </row>
        <row r="2746">
          <cell r="B2746">
            <v>19021287</v>
          </cell>
        </row>
        <row r="2747">
          <cell r="B2747">
            <v>19020099</v>
          </cell>
        </row>
        <row r="2748">
          <cell r="B2748">
            <v>19021291</v>
          </cell>
        </row>
        <row r="2749">
          <cell r="B2749">
            <v>19021302</v>
          </cell>
        </row>
        <row r="2750">
          <cell r="B2750">
            <v>19020102</v>
          </cell>
        </row>
        <row r="2751">
          <cell r="B2751">
            <v>19021303</v>
          </cell>
        </row>
        <row r="2752">
          <cell r="B2752">
            <v>19021293</v>
          </cell>
        </row>
        <row r="2753">
          <cell r="B2753">
            <v>19020101</v>
          </cell>
        </row>
        <row r="2754">
          <cell r="B2754">
            <v>19021292</v>
          </cell>
        </row>
        <row r="2755">
          <cell r="B2755">
            <v>19021296</v>
          </cell>
        </row>
        <row r="2756">
          <cell r="B2756">
            <v>19021310</v>
          </cell>
        </row>
        <row r="2757">
          <cell r="B2757">
            <v>19021312</v>
          </cell>
        </row>
        <row r="2758">
          <cell r="B2758">
            <v>19021317</v>
          </cell>
        </row>
        <row r="2759">
          <cell r="B2759">
            <v>19020108</v>
          </cell>
        </row>
        <row r="2760">
          <cell r="B2760">
            <v>19021325</v>
          </cell>
        </row>
        <row r="2761">
          <cell r="B2761">
            <v>19020112</v>
          </cell>
        </row>
        <row r="2762">
          <cell r="B2762">
            <v>19021330</v>
          </cell>
        </row>
        <row r="2763">
          <cell r="B2763">
            <v>19020114</v>
          </cell>
        </row>
        <row r="2764">
          <cell r="B2764">
            <v>19021334</v>
          </cell>
        </row>
        <row r="2765">
          <cell r="B2765">
            <v>19021342</v>
          </cell>
        </row>
        <row r="2766">
          <cell r="B2766">
            <v>19021344</v>
          </cell>
        </row>
        <row r="2767">
          <cell r="B2767">
            <v>19021345</v>
          </cell>
        </row>
        <row r="2768">
          <cell r="B2768">
            <v>19021356</v>
          </cell>
        </row>
        <row r="2769">
          <cell r="B2769">
            <v>19021357</v>
          </cell>
        </row>
        <row r="2770">
          <cell r="B2770">
            <v>19021361</v>
          </cell>
        </row>
        <row r="2771">
          <cell r="B2771">
            <v>19021368</v>
          </cell>
        </row>
        <row r="2772">
          <cell r="B2772">
            <v>19021369</v>
          </cell>
        </row>
        <row r="2773">
          <cell r="B2773">
            <v>19021371</v>
          </cell>
        </row>
        <row r="2774">
          <cell r="B2774">
            <v>19021375</v>
          </cell>
        </row>
        <row r="2775">
          <cell r="B2775">
            <v>19021376</v>
          </cell>
        </row>
        <row r="2776">
          <cell r="B2776">
            <v>19021379</v>
          </cell>
        </row>
        <row r="2777">
          <cell r="B2777">
            <v>19020667</v>
          </cell>
        </row>
        <row r="2778">
          <cell r="B2778">
            <v>19020668</v>
          </cell>
        </row>
        <row r="2779">
          <cell r="B2779">
            <v>19020663</v>
          </cell>
        </row>
        <row r="2780">
          <cell r="B2780">
            <v>19020666</v>
          </cell>
        </row>
        <row r="2781">
          <cell r="B2781">
            <v>19020662</v>
          </cell>
        </row>
        <row r="2782">
          <cell r="B2782">
            <v>19020675</v>
          </cell>
        </row>
        <row r="2783">
          <cell r="B2783">
            <v>19020676</v>
          </cell>
        </row>
        <row r="2784">
          <cell r="B2784">
            <v>19020678</v>
          </cell>
        </row>
        <row r="2785">
          <cell r="B2785">
            <v>19020682</v>
          </cell>
        </row>
        <row r="2786">
          <cell r="B2786">
            <v>19020688</v>
          </cell>
        </row>
        <row r="2787">
          <cell r="B2787">
            <v>19020691</v>
          </cell>
        </row>
        <row r="2788">
          <cell r="B2788">
            <v>19020692</v>
          </cell>
        </row>
        <row r="2789">
          <cell r="B2789">
            <v>19020695</v>
          </cell>
        </row>
        <row r="2790">
          <cell r="B2790">
            <v>19020694</v>
          </cell>
        </row>
        <row r="2791">
          <cell r="B2791">
            <v>19020696</v>
          </cell>
        </row>
        <row r="2792">
          <cell r="B2792">
            <v>19020698</v>
          </cell>
        </row>
        <row r="2793">
          <cell r="B2793">
            <v>19020702</v>
          </cell>
        </row>
        <row r="2794">
          <cell r="B2794">
            <v>19020699</v>
          </cell>
        </row>
        <row r="2795">
          <cell r="B2795">
            <v>19020700</v>
          </cell>
        </row>
        <row r="2796">
          <cell r="B2796">
            <v>19020704</v>
          </cell>
        </row>
        <row r="2797">
          <cell r="B2797">
            <v>19020705</v>
          </cell>
        </row>
        <row r="2798">
          <cell r="B2798">
            <v>19020706</v>
          </cell>
        </row>
        <row r="2799">
          <cell r="B2799">
            <v>19020712</v>
          </cell>
        </row>
        <row r="2800">
          <cell r="B2800">
            <v>19020707</v>
          </cell>
        </row>
        <row r="2801">
          <cell r="B2801">
            <v>19020708</v>
          </cell>
        </row>
        <row r="2802">
          <cell r="B2802">
            <v>19020713</v>
          </cell>
        </row>
        <row r="2803">
          <cell r="B2803">
            <v>19020714</v>
          </cell>
        </row>
        <row r="2804">
          <cell r="B2804">
            <v>19020720</v>
          </cell>
        </row>
        <row r="2805">
          <cell r="B2805">
            <v>19020719</v>
          </cell>
        </row>
        <row r="2806">
          <cell r="B2806">
            <v>19020717</v>
          </cell>
        </row>
        <row r="2807">
          <cell r="B2807">
            <v>19020718</v>
          </cell>
        </row>
        <row r="2808">
          <cell r="B2808">
            <v>19020722</v>
          </cell>
        </row>
        <row r="2809">
          <cell r="B2809">
            <v>19020725</v>
          </cell>
        </row>
        <row r="2810">
          <cell r="B2810">
            <v>19020727</v>
          </cell>
        </row>
        <row r="2811">
          <cell r="B2811">
            <v>19020726</v>
          </cell>
        </row>
        <row r="2812">
          <cell r="B2812">
            <v>19020730</v>
          </cell>
        </row>
        <row r="2813">
          <cell r="B2813">
            <v>19020732</v>
          </cell>
        </row>
        <row r="2814">
          <cell r="B2814">
            <v>19020734</v>
          </cell>
        </row>
        <row r="2815">
          <cell r="B2815">
            <v>19020735</v>
          </cell>
        </row>
        <row r="2816">
          <cell r="B2816">
            <v>19020740</v>
          </cell>
        </row>
        <row r="2817">
          <cell r="B2817">
            <v>19020744</v>
          </cell>
        </row>
        <row r="2818">
          <cell r="B2818">
            <v>19020742</v>
          </cell>
        </row>
        <row r="2819">
          <cell r="B2819">
            <v>19020745</v>
          </cell>
        </row>
        <row r="2820">
          <cell r="B2820">
            <v>19020746</v>
          </cell>
        </row>
        <row r="2821">
          <cell r="B2821">
            <v>19020747</v>
          </cell>
        </row>
        <row r="2822">
          <cell r="B2822">
            <v>19020750</v>
          </cell>
        </row>
        <row r="2823">
          <cell r="B2823">
            <v>19020748</v>
          </cell>
        </row>
        <row r="2824">
          <cell r="B2824">
            <v>19020751</v>
          </cell>
        </row>
        <row r="2825">
          <cell r="B2825">
            <v>19020755</v>
          </cell>
        </row>
        <row r="2826">
          <cell r="B2826">
            <v>19020759</v>
          </cell>
        </row>
        <row r="2827">
          <cell r="B2827">
            <v>19020763</v>
          </cell>
        </row>
        <row r="2828">
          <cell r="B2828">
            <v>19020764</v>
          </cell>
        </row>
        <row r="2829">
          <cell r="B2829">
            <v>19020767</v>
          </cell>
        </row>
        <row r="2830">
          <cell r="B2830">
            <v>19020769</v>
          </cell>
        </row>
        <row r="2831">
          <cell r="B2831">
            <v>19020772</v>
          </cell>
        </row>
        <row r="2832">
          <cell r="B2832">
            <v>19020774</v>
          </cell>
        </row>
        <row r="2833">
          <cell r="B2833">
            <v>19020773</v>
          </cell>
        </row>
        <row r="2834">
          <cell r="B2834">
            <v>19020775</v>
          </cell>
        </row>
        <row r="2835">
          <cell r="B2835">
            <v>19020776</v>
          </cell>
        </row>
        <row r="2836">
          <cell r="B2836">
            <v>19020777</v>
          </cell>
        </row>
        <row r="2837">
          <cell r="B2837">
            <v>19020778</v>
          </cell>
        </row>
        <row r="2838">
          <cell r="B2838">
            <v>19020779</v>
          </cell>
        </row>
        <row r="2839">
          <cell r="B2839">
            <v>19020783</v>
          </cell>
        </row>
        <row r="2840">
          <cell r="B2840">
            <v>19020784</v>
          </cell>
        </row>
        <row r="2841">
          <cell r="B2841">
            <v>19020785</v>
          </cell>
        </row>
        <row r="2842">
          <cell r="B2842">
            <v>19020786</v>
          </cell>
        </row>
        <row r="2843">
          <cell r="B2843">
            <v>19020788</v>
          </cell>
        </row>
        <row r="2844">
          <cell r="B2844">
            <v>19020789</v>
          </cell>
        </row>
        <row r="2845">
          <cell r="B2845">
            <v>19020879</v>
          </cell>
        </row>
        <row r="2846">
          <cell r="B2846">
            <v>19020878</v>
          </cell>
        </row>
        <row r="2847">
          <cell r="B2847">
            <v>19020881</v>
          </cell>
        </row>
        <row r="2848">
          <cell r="B2848">
            <v>19020883</v>
          </cell>
        </row>
        <row r="2849">
          <cell r="B2849">
            <v>19020882</v>
          </cell>
        </row>
        <row r="2850">
          <cell r="B2850">
            <v>19020877</v>
          </cell>
        </row>
        <row r="2851">
          <cell r="B2851">
            <v>19020880</v>
          </cell>
        </row>
        <row r="2852">
          <cell r="B2852">
            <v>19020885</v>
          </cell>
        </row>
        <row r="2853">
          <cell r="B2853">
            <v>19020886</v>
          </cell>
        </row>
        <row r="2854">
          <cell r="B2854">
            <v>19020887</v>
          </cell>
        </row>
        <row r="2855">
          <cell r="B2855">
            <v>19020888</v>
          </cell>
        </row>
        <row r="2856">
          <cell r="B2856">
            <v>19020905</v>
          </cell>
        </row>
        <row r="2857">
          <cell r="B2857">
            <v>19020910</v>
          </cell>
        </row>
        <row r="2858">
          <cell r="B2858">
            <v>19020909</v>
          </cell>
        </row>
        <row r="2859">
          <cell r="B2859">
            <v>19020906</v>
          </cell>
        </row>
        <row r="2860">
          <cell r="B2860">
            <v>19020907</v>
          </cell>
        </row>
        <row r="2861">
          <cell r="B2861">
            <v>19020893</v>
          </cell>
        </row>
        <row r="2862">
          <cell r="B2862">
            <v>19020894</v>
          </cell>
        </row>
        <row r="2863">
          <cell r="B2863">
            <v>19020891</v>
          </cell>
        </row>
        <row r="2864">
          <cell r="B2864">
            <v>19020890</v>
          </cell>
        </row>
        <row r="2865">
          <cell r="B2865">
            <v>19020892</v>
          </cell>
        </row>
        <row r="2866">
          <cell r="B2866">
            <v>19020889</v>
          </cell>
        </row>
        <row r="2867">
          <cell r="B2867">
            <v>19020895</v>
          </cell>
        </row>
        <row r="2868">
          <cell r="B2868">
            <v>19020897</v>
          </cell>
        </row>
        <row r="2869">
          <cell r="B2869">
            <v>19020896</v>
          </cell>
        </row>
        <row r="2870">
          <cell r="B2870">
            <v>19020901</v>
          </cell>
        </row>
        <row r="2871">
          <cell r="B2871">
            <v>19020898</v>
          </cell>
        </row>
        <row r="2872">
          <cell r="B2872">
            <v>19020902</v>
          </cell>
        </row>
        <row r="2873">
          <cell r="B2873">
            <v>19020900</v>
          </cell>
        </row>
        <row r="2874">
          <cell r="B2874">
            <v>19020899</v>
          </cell>
        </row>
        <row r="2875">
          <cell r="B2875">
            <v>19020913</v>
          </cell>
        </row>
        <row r="2876">
          <cell r="B2876">
            <v>19020914</v>
          </cell>
        </row>
        <row r="2877">
          <cell r="B2877">
            <v>19020912</v>
          </cell>
        </row>
        <row r="2878">
          <cell r="B2878">
            <v>19020916</v>
          </cell>
        </row>
        <row r="2879">
          <cell r="B2879">
            <v>19020918</v>
          </cell>
        </row>
        <row r="2880">
          <cell r="B2880">
            <v>19020917</v>
          </cell>
        </row>
        <row r="2881">
          <cell r="B2881">
            <v>19020919</v>
          </cell>
        </row>
        <row r="2882">
          <cell r="B2882">
            <v>19020920</v>
          </cell>
        </row>
        <row r="2883">
          <cell r="B2883">
            <v>19020922</v>
          </cell>
        </row>
        <row r="2884">
          <cell r="B2884">
            <v>19020923</v>
          </cell>
        </row>
        <row r="2885">
          <cell r="B2885">
            <v>19020925</v>
          </cell>
        </row>
        <row r="2886">
          <cell r="B2886">
            <v>19020924</v>
          </cell>
        </row>
        <row r="2887">
          <cell r="B2887">
            <v>19020926</v>
          </cell>
        </row>
        <row r="2888">
          <cell r="B2888">
            <v>19020932</v>
          </cell>
        </row>
        <row r="2889">
          <cell r="B2889">
            <v>19020931</v>
          </cell>
        </row>
        <row r="2890">
          <cell r="B2890">
            <v>19020935</v>
          </cell>
        </row>
        <row r="2891">
          <cell r="B2891">
            <v>19020933</v>
          </cell>
        </row>
        <row r="2892">
          <cell r="B2892">
            <v>19020936</v>
          </cell>
        </row>
        <row r="2893">
          <cell r="B2893">
            <v>19020930</v>
          </cell>
        </row>
        <row r="2894">
          <cell r="B2894">
            <v>19020929</v>
          </cell>
        </row>
        <row r="2895">
          <cell r="B2895">
            <v>19020928</v>
          </cell>
        </row>
        <row r="2896">
          <cell r="B2896">
            <v>19020937</v>
          </cell>
        </row>
        <row r="2897">
          <cell r="B2897">
            <v>19020938</v>
          </cell>
        </row>
        <row r="2898">
          <cell r="B2898">
            <v>19020941</v>
          </cell>
        </row>
        <row r="2899">
          <cell r="B2899">
            <v>19020939</v>
          </cell>
        </row>
        <row r="2900">
          <cell r="B2900">
            <v>19020940</v>
          </cell>
        </row>
        <row r="2901">
          <cell r="B2901">
            <v>19020942</v>
          </cell>
        </row>
        <row r="2902">
          <cell r="B2902">
            <v>19020944</v>
          </cell>
        </row>
        <row r="2903">
          <cell r="B2903">
            <v>19020943</v>
          </cell>
        </row>
        <row r="2904">
          <cell r="B2904">
            <v>19020945</v>
          </cell>
        </row>
        <row r="2905">
          <cell r="B2905">
            <v>19020946</v>
          </cell>
        </row>
        <row r="2906">
          <cell r="B2906">
            <v>19020947</v>
          </cell>
        </row>
        <row r="2907">
          <cell r="B2907">
            <v>19020948</v>
          </cell>
        </row>
        <row r="2908">
          <cell r="B2908">
            <v>19020951</v>
          </cell>
        </row>
        <row r="2909">
          <cell r="B2909">
            <v>19020950</v>
          </cell>
        </row>
        <row r="2910">
          <cell r="B2910">
            <v>19020949</v>
          </cell>
        </row>
        <row r="2911">
          <cell r="B2911">
            <v>19020952</v>
          </cell>
        </row>
        <row r="2912">
          <cell r="B2912">
            <v>19020953</v>
          </cell>
        </row>
        <row r="2913">
          <cell r="B2913">
            <v>19020955</v>
          </cell>
        </row>
        <row r="2914">
          <cell r="B2914">
            <v>19020954</v>
          </cell>
        </row>
        <row r="2915">
          <cell r="B2915">
            <v>19020960</v>
          </cell>
        </row>
        <row r="2916">
          <cell r="B2916">
            <v>19020957</v>
          </cell>
        </row>
        <row r="2917">
          <cell r="B2917">
            <v>19020961</v>
          </cell>
        </row>
        <row r="2918">
          <cell r="B2918">
            <v>19020959</v>
          </cell>
        </row>
        <row r="2919">
          <cell r="B2919">
            <v>19020956</v>
          </cell>
        </row>
        <row r="2920">
          <cell r="B2920">
            <v>19020962</v>
          </cell>
        </row>
        <row r="2921">
          <cell r="B2921">
            <v>19020963</v>
          </cell>
        </row>
        <row r="2922">
          <cell r="B2922">
            <v>19020964</v>
          </cell>
        </row>
        <row r="2923">
          <cell r="B2923">
            <v>19020965</v>
          </cell>
        </row>
        <row r="2924">
          <cell r="B2924">
            <v>19020966</v>
          </cell>
        </row>
        <row r="2925">
          <cell r="B2925">
            <v>19020970</v>
          </cell>
        </row>
        <row r="2926">
          <cell r="B2926">
            <v>19020968</v>
          </cell>
        </row>
        <row r="2927">
          <cell r="B2927">
            <v>19020967</v>
          </cell>
        </row>
        <row r="2928">
          <cell r="B2928">
            <v>19020971</v>
          </cell>
        </row>
        <row r="2929">
          <cell r="B2929">
            <v>19020972</v>
          </cell>
        </row>
        <row r="2930">
          <cell r="B2930">
            <v>19020973</v>
          </cell>
        </row>
        <row r="2931">
          <cell r="B2931">
            <v>19020975</v>
          </cell>
        </row>
        <row r="2932">
          <cell r="B2932">
            <v>19020976</v>
          </cell>
        </row>
        <row r="2933">
          <cell r="B2933">
            <v>19020978</v>
          </cell>
        </row>
        <row r="2934">
          <cell r="B2934">
            <v>19020977</v>
          </cell>
        </row>
        <row r="2935">
          <cell r="B2935">
            <v>19020981</v>
          </cell>
        </row>
        <row r="2936">
          <cell r="B2936">
            <v>19020979</v>
          </cell>
        </row>
        <row r="2937">
          <cell r="B2937">
            <v>19020980</v>
          </cell>
        </row>
        <row r="2938">
          <cell r="B2938">
            <v>19020982</v>
          </cell>
        </row>
        <row r="2939">
          <cell r="B2939">
            <v>19020983</v>
          </cell>
        </row>
        <row r="2940">
          <cell r="B2940">
            <v>19020984</v>
          </cell>
        </row>
        <row r="2941">
          <cell r="B2941">
            <v>19020987</v>
          </cell>
        </row>
        <row r="2942">
          <cell r="B2942">
            <v>19020988</v>
          </cell>
        </row>
        <row r="2943">
          <cell r="B2943">
            <v>19020990</v>
          </cell>
        </row>
        <row r="2944">
          <cell r="B2944">
            <v>19020989</v>
          </cell>
        </row>
        <row r="2945">
          <cell r="B2945">
            <v>19020991</v>
          </cell>
        </row>
        <row r="2946">
          <cell r="B2946">
            <v>19020993</v>
          </cell>
        </row>
        <row r="2947">
          <cell r="B2947">
            <v>19020994</v>
          </cell>
        </row>
        <row r="2948">
          <cell r="B2948">
            <v>19020995</v>
          </cell>
        </row>
        <row r="2949">
          <cell r="B2949">
            <v>19020996</v>
          </cell>
        </row>
        <row r="2950">
          <cell r="B2950">
            <v>19020997</v>
          </cell>
        </row>
        <row r="2951">
          <cell r="B2951">
            <v>20020245</v>
          </cell>
        </row>
        <row r="2952">
          <cell r="B2952">
            <v>20021486</v>
          </cell>
        </row>
        <row r="2953">
          <cell r="B2953">
            <v>20020353</v>
          </cell>
        </row>
        <row r="2954">
          <cell r="B2954">
            <v>20021488</v>
          </cell>
        </row>
        <row r="2955">
          <cell r="B2955">
            <v>20021489</v>
          </cell>
        </row>
        <row r="2956">
          <cell r="B2956">
            <v>20021492</v>
          </cell>
        </row>
        <row r="2957">
          <cell r="B2957">
            <v>20021495</v>
          </cell>
        </row>
        <row r="2958">
          <cell r="B2958">
            <v>20021496</v>
          </cell>
        </row>
        <row r="2959">
          <cell r="B2959">
            <v>20021499</v>
          </cell>
        </row>
        <row r="2960">
          <cell r="B2960">
            <v>20021501</v>
          </cell>
        </row>
        <row r="2961">
          <cell r="B2961">
            <v>20021505</v>
          </cell>
        </row>
        <row r="2962">
          <cell r="B2962">
            <v>20021507</v>
          </cell>
        </row>
        <row r="2963">
          <cell r="B2963">
            <v>20021511</v>
          </cell>
        </row>
        <row r="2964">
          <cell r="B2964">
            <v>20021512</v>
          </cell>
        </row>
        <row r="2965">
          <cell r="B2965">
            <v>20021515</v>
          </cell>
        </row>
        <row r="2966">
          <cell r="B2966">
            <v>20021517</v>
          </cell>
        </row>
        <row r="2967">
          <cell r="B2967">
            <v>20021518</v>
          </cell>
        </row>
        <row r="2968">
          <cell r="B2968">
            <v>20021520</v>
          </cell>
        </row>
        <row r="2969">
          <cell r="B2969">
            <v>20021522</v>
          </cell>
        </row>
        <row r="2970">
          <cell r="B2970">
            <v>20021526</v>
          </cell>
        </row>
        <row r="2971">
          <cell r="B2971">
            <v>20021527</v>
          </cell>
        </row>
        <row r="2972">
          <cell r="B2972">
            <v>20021529</v>
          </cell>
        </row>
        <row r="2973">
          <cell r="B2973">
            <v>20021531</v>
          </cell>
        </row>
        <row r="2974">
          <cell r="B2974">
            <v>20021532</v>
          </cell>
        </row>
        <row r="2975">
          <cell r="B2975">
            <v>20020246</v>
          </cell>
        </row>
        <row r="2976">
          <cell r="B2976">
            <v>20021538</v>
          </cell>
        </row>
        <row r="2977">
          <cell r="B2977">
            <v>20021539</v>
          </cell>
        </row>
        <row r="2978">
          <cell r="B2978">
            <v>20021541</v>
          </cell>
        </row>
        <row r="2979">
          <cell r="B2979">
            <v>20021544</v>
          </cell>
        </row>
        <row r="2980">
          <cell r="B2980">
            <v>20020089</v>
          </cell>
        </row>
        <row r="2981">
          <cell r="B2981">
            <v>20021546</v>
          </cell>
        </row>
        <row r="2982">
          <cell r="B2982">
            <v>20021547</v>
          </cell>
        </row>
        <row r="2983">
          <cell r="B2983">
            <v>20021549</v>
          </cell>
        </row>
        <row r="2984">
          <cell r="B2984">
            <v>20021553</v>
          </cell>
        </row>
        <row r="2985">
          <cell r="B2985">
            <v>20021554</v>
          </cell>
        </row>
        <row r="2986">
          <cell r="B2986">
            <v>20021558</v>
          </cell>
        </row>
        <row r="2987">
          <cell r="B2987">
            <v>20021560</v>
          </cell>
        </row>
        <row r="2988">
          <cell r="B2988">
            <v>20020090</v>
          </cell>
        </row>
        <row r="2989">
          <cell r="B2989">
            <v>20021563</v>
          </cell>
        </row>
        <row r="2990">
          <cell r="B2990">
            <v>20021567</v>
          </cell>
        </row>
        <row r="2991">
          <cell r="B2991">
            <v>20021568</v>
          </cell>
        </row>
        <row r="2992">
          <cell r="B2992">
            <v>20020091</v>
          </cell>
        </row>
        <row r="2993">
          <cell r="B2993">
            <v>20021571</v>
          </cell>
        </row>
        <row r="2994">
          <cell r="B2994">
            <v>20020247</v>
          </cell>
        </row>
        <row r="2995">
          <cell r="B2995">
            <v>20020248</v>
          </cell>
        </row>
        <row r="2996">
          <cell r="B2996">
            <v>20021575</v>
          </cell>
        </row>
        <row r="2997">
          <cell r="B2997">
            <v>20021576</v>
          </cell>
        </row>
        <row r="2998">
          <cell r="B2998">
            <v>20021578</v>
          </cell>
        </row>
        <row r="2999">
          <cell r="B2999">
            <v>20021581</v>
          </cell>
        </row>
        <row r="3000">
          <cell r="B3000">
            <v>20020249</v>
          </cell>
        </row>
        <row r="3001">
          <cell r="B3001">
            <v>20021582</v>
          </cell>
        </row>
        <row r="3002">
          <cell r="B3002">
            <v>20021583</v>
          </cell>
        </row>
        <row r="3003">
          <cell r="B3003">
            <v>20021584</v>
          </cell>
        </row>
        <row r="3004">
          <cell r="B3004">
            <v>20020250</v>
          </cell>
        </row>
        <row r="3005">
          <cell r="B3005">
            <v>20021589</v>
          </cell>
        </row>
        <row r="3006">
          <cell r="B3006">
            <v>20020251</v>
          </cell>
        </row>
        <row r="3007">
          <cell r="B3007">
            <v>20021592</v>
          </cell>
        </row>
        <row r="3008">
          <cell r="B3008">
            <v>20021595</v>
          </cell>
        </row>
        <row r="3009">
          <cell r="B3009">
            <v>20021598</v>
          </cell>
        </row>
        <row r="3010">
          <cell r="B3010">
            <v>20021599</v>
          </cell>
        </row>
        <row r="3011">
          <cell r="B3011">
            <v>20020252</v>
          </cell>
        </row>
        <row r="3012">
          <cell r="B3012">
            <v>20021601</v>
          </cell>
        </row>
        <row r="3013">
          <cell r="B3013">
            <v>20021602</v>
          </cell>
        </row>
        <row r="3014">
          <cell r="B3014">
            <v>20021481</v>
          </cell>
        </row>
        <row r="3015">
          <cell r="B3015">
            <v>20021482</v>
          </cell>
        </row>
        <row r="3016">
          <cell r="B3016">
            <v>20021484</v>
          </cell>
        </row>
        <row r="3017">
          <cell r="B3017">
            <v>20021485</v>
          </cell>
        </row>
        <row r="3018">
          <cell r="B3018">
            <v>20021487</v>
          </cell>
        </row>
        <row r="3019">
          <cell r="B3019">
            <v>20021490</v>
          </cell>
        </row>
        <row r="3020">
          <cell r="B3020">
            <v>20021491</v>
          </cell>
        </row>
        <row r="3021">
          <cell r="B3021">
            <v>20021493</v>
          </cell>
        </row>
        <row r="3022">
          <cell r="B3022">
            <v>20021494</v>
          </cell>
        </row>
        <row r="3023">
          <cell r="B3023">
            <v>20021498</v>
          </cell>
        </row>
        <row r="3024">
          <cell r="B3024">
            <v>20021500</v>
          </cell>
        </row>
        <row r="3025">
          <cell r="B3025">
            <v>20021502</v>
          </cell>
        </row>
        <row r="3026">
          <cell r="B3026">
            <v>20021316</v>
          </cell>
        </row>
        <row r="3027">
          <cell r="B3027">
            <v>20021504</v>
          </cell>
        </row>
        <row r="3028">
          <cell r="B3028">
            <v>20021509</v>
          </cell>
        </row>
        <row r="3029">
          <cell r="B3029">
            <v>20021510</v>
          </cell>
        </row>
        <row r="3030">
          <cell r="B3030">
            <v>20021513</v>
          </cell>
        </row>
        <row r="3031">
          <cell r="B3031">
            <v>20021514</v>
          </cell>
        </row>
        <row r="3032">
          <cell r="B3032">
            <v>20021516</v>
          </cell>
        </row>
        <row r="3033">
          <cell r="B3033">
            <v>20021519</v>
          </cell>
        </row>
        <row r="3034">
          <cell r="B3034">
            <v>20021521</v>
          </cell>
        </row>
        <row r="3035">
          <cell r="B3035">
            <v>20021524</v>
          </cell>
        </row>
        <row r="3036">
          <cell r="B3036">
            <v>20021525</v>
          </cell>
        </row>
        <row r="3037">
          <cell r="B3037">
            <v>20021530</v>
          </cell>
        </row>
        <row r="3038">
          <cell r="B3038">
            <v>20021533</v>
          </cell>
        </row>
        <row r="3039">
          <cell r="B3039">
            <v>20021534</v>
          </cell>
        </row>
        <row r="3040">
          <cell r="B3040">
            <v>20021535</v>
          </cell>
        </row>
        <row r="3041">
          <cell r="B3041">
            <v>20021536</v>
          </cell>
        </row>
        <row r="3042">
          <cell r="B3042">
            <v>20021537</v>
          </cell>
        </row>
        <row r="3043">
          <cell r="B3043">
            <v>20021540</v>
          </cell>
        </row>
        <row r="3044">
          <cell r="B3044">
            <v>20021543</v>
          </cell>
        </row>
        <row r="3045">
          <cell r="B3045">
            <v>20021545</v>
          </cell>
        </row>
        <row r="3046">
          <cell r="B3046">
            <v>20021548</v>
          </cell>
        </row>
        <row r="3047">
          <cell r="B3047">
            <v>20021550</v>
          </cell>
        </row>
        <row r="3048">
          <cell r="B3048">
            <v>20021551</v>
          </cell>
        </row>
        <row r="3049">
          <cell r="B3049">
            <v>20021552</v>
          </cell>
        </row>
        <row r="3050">
          <cell r="B3050">
            <v>20021555</v>
          </cell>
        </row>
        <row r="3051">
          <cell r="B3051">
            <v>20021556</v>
          </cell>
        </row>
        <row r="3052">
          <cell r="B3052">
            <v>20021557</v>
          </cell>
        </row>
        <row r="3053">
          <cell r="B3053">
            <v>20021559</v>
          </cell>
        </row>
        <row r="3054">
          <cell r="B3054">
            <v>20021562</v>
          </cell>
        </row>
        <row r="3055">
          <cell r="B3055">
            <v>20021564</v>
          </cell>
        </row>
        <row r="3056">
          <cell r="B3056">
            <v>20021565</v>
          </cell>
        </row>
        <row r="3057">
          <cell r="B3057">
            <v>20021566</v>
          </cell>
        </row>
        <row r="3058">
          <cell r="B3058">
            <v>20021569</v>
          </cell>
        </row>
        <row r="3059">
          <cell r="B3059">
            <v>20021570</v>
          </cell>
        </row>
        <row r="3060">
          <cell r="B3060">
            <v>20021572</v>
          </cell>
        </row>
        <row r="3061">
          <cell r="B3061">
            <v>20021573</v>
          </cell>
        </row>
        <row r="3062">
          <cell r="B3062">
            <v>20021574</v>
          </cell>
        </row>
        <row r="3063">
          <cell r="B3063">
            <v>20021577</v>
          </cell>
        </row>
        <row r="3064">
          <cell r="B3064">
            <v>20021579</v>
          </cell>
        </row>
        <row r="3065">
          <cell r="B3065">
            <v>20020331</v>
          </cell>
        </row>
        <row r="3066">
          <cell r="B3066">
            <v>20021580</v>
          </cell>
        </row>
        <row r="3067">
          <cell r="B3067">
            <v>20021585</v>
          </cell>
        </row>
        <row r="3068">
          <cell r="B3068">
            <v>20021586</v>
          </cell>
        </row>
        <row r="3069">
          <cell r="B3069">
            <v>20021587</v>
          </cell>
        </row>
        <row r="3070">
          <cell r="B3070">
            <v>20021588</v>
          </cell>
        </row>
        <row r="3071">
          <cell r="B3071">
            <v>20021590</v>
          </cell>
        </row>
        <row r="3072">
          <cell r="B3072">
            <v>20021591</v>
          </cell>
        </row>
        <row r="3073">
          <cell r="B3073">
            <v>20021593</v>
          </cell>
        </row>
        <row r="3074">
          <cell r="B3074">
            <v>20021594</v>
          </cell>
        </row>
        <row r="3075">
          <cell r="B3075">
            <v>20021596</v>
          </cell>
        </row>
        <row r="3076">
          <cell r="B3076">
            <v>20021603</v>
          </cell>
        </row>
        <row r="3077">
          <cell r="B3077">
            <v>20021215</v>
          </cell>
        </row>
        <row r="3078">
          <cell r="B3078">
            <v>20021217</v>
          </cell>
        </row>
        <row r="3079">
          <cell r="B3079">
            <v>20021218</v>
          </cell>
        </row>
        <row r="3080">
          <cell r="B3080">
            <v>20021219</v>
          </cell>
        </row>
        <row r="3081">
          <cell r="B3081">
            <v>20021220</v>
          </cell>
        </row>
        <row r="3082">
          <cell r="B3082">
            <v>20021221</v>
          </cell>
        </row>
        <row r="3083">
          <cell r="B3083">
            <v>20021223</v>
          </cell>
        </row>
        <row r="3084">
          <cell r="B3084">
            <v>20021224</v>
          </cell>
        </row>
        <row r="3085">
          <cell r="B3085">
            <v>20020036</v>
          </cell>
        </row>
        <row r="3086">
          <cell r="B3086">
            <v>20021225</v>
          </cell>
        </row>
        <row r="3087">
          <cell r="B3087">
            <v>20021226</v>
          </cell>
        </row>
        <row r="3088">
          <cell r="B3088">
            <v>20021227</v>
          </cell>
        </row>
        <row r="3089">
          <cell r="B3089">
            <v>20021228</v>
          </cell>
        </row>
        <row r="3090">
          <cell r="B3090">
            <v>20021229</v>
          </cell>
        </row>
        <row r="3091">
          <cell r="B3091">
            <v>20021231</v>
          </cell>
        </row>
        <row r="3092">
          <cell r="B3092">
            <v>20020088</v>
          </cell>
        </row>
        <row r="3093">
          <cell r="B3093">
            <v>20021232</v>
          </cell>
        </row>
        <row r="3094">
          <cell r="B3094">
            <v>20021233</v>
          </cell>
        </row>
        <row r="3095">
          <cell r="B3095">
            <v>20021234</v>
          </cell>
        </row>
        <row r="3096">
          <cell r="B3096">
            <v>20021235</v>
          </cell>
        </row>
        <row r="3097">
          <cell r="B3097">
            <v>20021237</v>
          </cell>
        </row>
        <row r="3098">
          <cell r="B3098">
            <v>20021238</v>
          </cell>
        </row>
        <row r="3099">
          <cell r="B3099">
            <v>20021239</v>
          </cell>
        </row>
        <row r="3100">
          <cell r="B3100">
            <v>20021241</v>
          </cell>
        </row>
        <row r="3101">
          <cell r="B3101">
            <v>20021244</v>
          </cell>
        </row>
        <row r="3102">
          <cell r="B3102">
            <v>20021245</v>
          </cell>
        </row>
        <row r="3103">
          <cell r="B3103">
            <v>20021246</v>
          </cell>
        </row>
        <row r="3104">
          <cell r="B3104">
            <v>20021247</v>
          </cell>
        </row>
        <row r="3105">
          <cell r="B3105">
            <v>20021248</v>
          </cell>
        </row>
        <row r="3106">
          <cell r="B3106">
            <v>20021249</v>
          </cell>
        </row>
        <row r="3107">
          <cell r="B3107">
            <v>20021250</v>
          </cell>
        </row>
        <row r="3108">
          <cell r="B3108">
            <v>20021251</v>
          </cell>
        </row>
        <row r="3109">
          <cell r="B3109">
            <v>20021252</v>
          </cell>
        </row>
        <row r="3110">
          <cell r="B3110">
            <v>20021253</v>
          </cell>
        </row>
        <row r="3111">
          <cell r="B3111">
            <v>20021254</v>
          </cell>
        </row>
        <row r="3112">
          <cell r="B3112">
            <v>20021255</v>
          </cell>
        </row>
        <row r="3113">
          <cell r="B3113">
            <v>20021257</v>
          </cell>
        </row>
        <row r="3114">
          <cell r="B3114">
            <v>20021258</v>
          </cell>
        </row>
        <row r="3115">
          <cell r="B3115">
            <v>20021259</v>
          </cell>
        </row>
        <row r="3116">
          <cell r="B3116">
            <v>20021260</v>
          </cell>
        </row>
        <row r="3117">
          <cell r="B3117">
            <v>20021262</v>
          </cell>
        </row>
        <row r="3118">
          <cell r="B3118">
            <v>20021264</v>
          </cell>
        </row>
        <row r="3119">
          <cell r="B3119">
            <v>20021265</v>
          </cell>
        </row>
        <row r="3120">
          <cell r="B3120">
            <v>20021266</v>
          </cell>
        </row>
        <row r="3121">
          <cell r="B3121">
            <v>20021267</v>
          </cell>
        </row>
        <row r="3122">
          <cell r="B3122">
            <v>20020239</v>
          </cell>
        </row>
        <row r="3123">
          <cell r="B3123">
            <v>20021268</v>
          </cell>
        </row>
        <row r="3124">
          <cell r="B3124">
            <v>20021269</v>
          </cell>
        </row>
        <row r="3125">
          <cell r="B3125">
            <v>20021270</v>
          </cell>
        </row>
        <row r="3126">
          <cell r="B3126">
            <v>20021271</v>
          </cell>
        </row>
        <row r="3127">
          <cell r="B3127">
            <v>20021273</v>
          </cell>
        </row>
        <row r="3128">
          <cell r="B3128">
            <v>20021274</v>
          </cell>
        </row>
        <row r="3129">
          <cell r="B3129">
            <v>20021275</v>
          </cell>
        </row>
        <row r="3130">
          <cell r="B3130">
            <v>20021276</v>
          </cell>
        </row>
        <row r="3131">
          <cell r="B3131">
            <v>20021277</v>
          </cell>
        </row>
        <row r="3132">
          <cell r="B3132">
            <v>20021278</v>
          </cell>
        </row>
        <row r="3133">
          <cell r="B3133">
            <v>20021279</v>
          </cell>
        </row>
        <row r="3134">
          <cell r="B3134">
            <v>20020509</v>
          </cell>
        </row>
        <row r="3135">
          <cell r="B3135">
            <v>20020510</v>
          </cell>
        </row>
        <row r="3136">
          <cell r="B3136">
            <v>20020511</v>
          </cell>
        </row>
        <row r="3137">
          <cell r="B3137">
            <v>20020513</v>
          </cell>
        </row>
        <row r="3138">
          <cell r="B3138">
            <v>20020514</v>
          </cell>
        </row>
        <row r="3139">
          <cell r="B3139">
            <v>20020515</v>
          </cell>
        </row>
        <row r="3140">
          <cell r="B3140">
            <v>20020516</v>
          </cell>
        </row>
        <row r="3141">
          <cell r="B3141">
            <v>20020517</v>
          </cell>
        </row>
        <row r="3142">
          <cell r="B3142">
            <v>20020518</v>
          </cell>
        </row>
        <row r="3143">
          <cell r="B3143">
            <v>20020519</v>
          </cell>
        </row>
        <row r="3144">
          <cell r="B3144">
            <v>20020520</v>
          </cell>
        </row>
        <row r="3145">
          <cell r="B3145">
            <v>20020521</v>
          </cell>
        </row>
        <row r="3146">
          <cell r="B3146">
            <v>20020522</v>
          </cell>
        </row>
        <row r="3147">
          <cell r="B3147">
            <v>20020253</v>
          </cell>
        </row>
        <row r="3148">
          <cell r="B3148">
            <v>20020523</v>
          </cell>
        </row>
        <row r="3149">
          <cell r="B3149">
            <v>20020524</v>
          </cell>
        </row>
        <row r="3150">
          <cell r="B3150">
            <v>20020525</v>
          </cell>
        </row>
        <row r="3151">
          <cell r="B3151">
            <v>20020526</v>
          </cell>
        </row>
        <row r="3152">
          <cell r="B3152">
            <v>20021607</v>
          </cell>
        </row>
        <row r="3153">
          <cell r="B3153">
            <v>20020529</v>
          </cell>
        </row>
        <row r="3154">
          <cell r="B3154">
            <v>20020530</v>
          </cell>
        </row>
        <row r="3155">
          <cell r="B3155">
            <v>20020531</v>
          </cell>
        </row>
        <row r="3156">
          <cell r="B3156">
            <v>20020532</v>
          </cell>
        </row>
        <row r="3157">
          <cell r="B3157">
            <v>20020533</v>
          </cell>
        </row>
        <row r="3158">
          <cell r="B3158">
            <v>20020534</v>
          </cell>
        </row>
        <row r="3159">
          <cell r="B3159">
            <v>20020536</v>
          </cell>
        </row>
        <row r="3160">
          <cell r="B3160">
            <v>20020538</v>
          </cell>
        </row>
        <row r="3161">
          <cell r="B3161">
            <v>20020539</v>
          </cell>
        </row>
        <row r="3162">
          <cell r="B3162">
            <v>20020540</v>
          </cell>
        </row>
        <row r="3163">
          <cell r="B3163">
            <v>20020541</v>
          </cell>
        </row>
        <row r="3164">
          <cell r="B3164">
            <v>20020542</v>
          </cell>
        </row>
        <row r="3165">
          <cell r="B3165">
            <v>20020544</v>
          </cell>
        </row>
        <row r="3166">
          <cell r="B3166">
            <v>20020547</v>
          </cell>
        </row>
        <row r="3167">
          <cell r="B3167">
            <v>20020548</v>
          </cell>
        </row>
        <row r="3168">
          <cell r="B3168">
            <v>20020549</v>
          </cell>
        </row>
        <row r="3169">
          <cell r="B3169">
            <v>20020550</v>
          </cell>
        </row>
        <row r="3170">
          <cell r="B3170">
            <v>20020551</v>
          </cell>
        </row>
        <row r="3171">
          <cell r="B3171">
            <v>20020552</v>
          </cell>
        </row>
        <row r="3172">
          <cell r="B3172">
            <v>20020553</v>
          </cell>
        </row>
        <row r="3173">
          <cell r="B3173">
            <v>20020555</v>
          </cell>
        </row>
        <row r="3174">
          <cell r="B3174">
            <v>20020559</v>
          </cell>
        </row>
        <row r="3175">
          <cell r="B3175">
            <v>20020558</v>
          </cell>
        </row>
        <row r="3176">
          <cell r="B3176">
            <v>20020560</v>
          </cell>
        </row>
        <row r="3177">
          <cell r="B3177">
            <v>20020561</v>
          </cell>
        </row>
        <row r="3178">
          <cell r="B3178">
            <v>20021604</v>
          </cell>
        </row>
        <row r="3179">
          <cell r="B3179">
            <v>20020562</v>
          </cell>
        </row>
        <row r="3180">
          <cell r="B3180">
            <v>20020563</v>
          </cell>
        </row>
        <row r="3181">
          <cell r="B3181">
            <v>20020565</v>
          </cell>
        </row>
        <row r="3182">
          <cell r="B3182">
            <v>20020566</v>
          </cell>
        </row>
        <row r="3183">
          <cell r="B3183">
            <v>20020567</v>
          </cell>
        </row>
        <row r="3184">
          <cell r="B3184">
            <v>20020568</v>
          </cell>
        </row>
        <row r="3185">
          <cell r="B3185">
            <v>20020569</v>
          </cell>
        </row>
        <row r="3186">
          <cell r="B3186">
            <v>20020570</v>
          </cell>
        </row>
        <row r="3187">
          <cell r="B3187">
            <v>20020571</v>
          </cell>
        </row>
        <row r="3188">
          <cell r="B3188">
            <v>20020572</v>
          </cell>
        </row>
        <row r="3189">
          <cell r="B3189">
            <v>20020573</v>
          </cell>
        </row>
        <row r="3190">
          <cell r="B3190">
            <v>20020574</v>
          </cell>
        </row>
        <row r="3191">
          <cell r="B3191">
            <v>20020575</v>
          </cell>
        </row>
        <row r="3192">
          <cell r="B3192">
            <v>20020576</v>
          </cell>
        </row>
        <row r="3193">
          <cell r="B3193">
            <v>20020577</v>
          </cell>
        </row>
        <row r="3194">
          <cell r="B3194">
            <v>20020578</v>
          </cell>
        </row>
        <row r="3195">
          <cell r="B3195">
            <v>20020579</v>
          </cell>
        </row>
        <row r="3196">
          <cell r="B3196">
            <v>20020084</v>
          </cell>
        </row>
        <row r="3197">
          <cell r="B3197">
            <v>20020009</v>
          </cell>
        </row>
        <row r="3198">
          <cell r="B3198">
            <v>20020580</v>
          </cell>
        </row>
        <row r="3199">
          <cell r="B3199">
            <v>20020581</v>
          </cell>
        </row>
        <row r="3200">
          <cell r="B3200">
            <v>20020582</v>
          </cell>
        </row>
        <row r="3201">
          <cell r="B3201">
            <v>20020161</v>
          </cell>
        </row>
        <row r="3202">
          <cell r="B3202">
            <v>20020583</v>
          </cell>
        </row>
        <row r="3203">
          <cell r="B3203">
            <v>20020226</v>
          </cell>
        </row>
        <row r="3204">
          <cell r="B3204">
            <v>20020227</v>
          </cell>
        </row>
        <row r="3205">
          <cell r="B3205">
            <v>20020584</v>
          </cell>
        </row>
        <row r="3206">
          <cell r="B3206">
            <v>20020585</v>
          </cell>
        </row>
        <row r="3207">
          <cell r="B3207">
            <v>20020315</v>
          </cell>
        </row>
        <row r="3208">
          <cell r="B3208">
            <v>20020586</v>
          </cell>
        </row>
        <row r="3209">
          <cell r="B3209">
            <v>20020587</v>
          </cell>
        </row>
        <row r="3210">
          <cell r="B3210">
            <v>20020085</v>
          </cell>
        </row>
        <row r="3211">
          <cell r="B3211">
            <v>20020588</v>
          </cell>
        </row>
        <row r="3212">
          <cell r="B3212">
            <v>20020589</v>
          </cell>
        </row>
        <row r="3213">
          <cell r="B3213">
            <v>20020590</v>
          </cell>
        </row>
        <row r="3214">
          <cell r="B3214">
            <v>20020591</v>
          </cell>
        </row>
        <row r="3215">
          <cell r="B3215">
            <v>20020592</v>
          </cell>
        </row>
        <row r="3216">
          <cell r="B3216">
            <v>20020593</v>
          </cell>
        </row>
        <row r="3217">
          <cell r="B3217">
            <v>20020595</v>
          </cell>
        </row>
        <row r="3218">
          <cell r="B3218">
            <v>20020594</v>
          </cell>
        </row>
        <row r="3219">
          <cell r="B3219">
            <v>20020596</v>
          </cell>
        </row>
        <row r="3220">
          <cell r="B3220">
            <v>20020162</v>
          </cell>
        </row>
        <row r="3221">
          <cell r="B3221">
            <v>20020597</v>
          </cell>
        </row>
        <row r="3222">
          <cell r="B3222">
            <v>20020598</v>
          </cell>
        </row>
        <row r="3223">
          <cell r="B3223">
            <v>20020599</v>
          </cell>
        </row>
        <row r="3224">
          <cell r="B3224">
            <v>20020600</v>
          </cell>
        </row>
        <row r="3225">
          <cell r="B3225">
            <v>20020343</v>
          </cell>
        </row>
        <row r="3226">
          <cell r="B3226">
            <v>20020601</v>
          </cell>
        </row>
        <row r="3227">
          <cell r="B3227">
            <v>20020344</v>
          </cell>
        </row>
        <row r="3228">
          <cell r="B3228">
            <v>20020602</v>
          </cell>
        </row>
        <row r="3229">
          <cell r="B3229">
            <v>20020603</v>
          </cell>
        </row>
        <row r="3230">
          <cell r="B3230">
            <v>20020163</v>
          </cell>
        </row>
        <row r="3231">
          <cell r="B3231">
            <v>20020604</v>
          </cell>
        </row>
        <row r="3232">
          <cell r="B3232">
            <v>20020605</v>
          </cell>
        </row>
        <row r="3233">
          <cell r="B3233">
            <v>20020607</v>
          </cell>
        </row>
        <row r="3234">
          <cell r="B3234">
            <v>20020606</v>
          </cell>
        </row>
        <row r="3235">
          <cell r="B3235">
            <v>20020608</v>
          </cell>
        </row>
        <row r="3236">
          <cell r="B3236">
            <v>20020609</v>
          </cell>
        </row>
        <row r="3237">
          <cell r="B3237">
            <v>20020610</v>
          </cell>
        </row>
        <row r="3238">
          <cell r="B3238">
            <v>20020164</v>
          </cell>
        </row>
        <row r="3239">
          <cell r="B3239">
            <v>20020611</v>
          </cell>
        </row>
        <row r="3240">
          <cell r="B3240">
            <v>20020612</v>
          </cell>
        </row>
        <row r="3241">
          <cell r="B3241">
            <v>20020613</v>
          </cell>
        </row>
        <row r="3242">
          <cell r="B3242">
            <v>20020614</v>
          </cell>
        </row>
        <row r="3243">
          <cell r="B3243">
            <v>20020615</v>
          </cell>
        </row>
        <row r="3244">
          <cell r="B3244">
            <v>20020617</v>
          </cell>
        </row>
        <row r="3245">
          <cell r="B3245">
            <v>20020616</v>
          </cell>
        </row>
        <row r="3246">
          <cell r="B3246">
            <v>20020618</v>
          </cell>
        </row>
        <row r="3247">
          <cell r="B3247">
            <v>20020619</v>
          </cell>
        </row>
        <row r="3248">
          <cell r="B3248">
            <v>20020620</v>
          </cell>
        </row>
        <row r="3249">
          <cell r="B3249">
            <v>20020621</v>
          </cell>
        </row>
        <row r="3250">
          <cell r="B3250">
            <v>20020622</v>
          </cell>
        </row>
        <row r="3251">
          <cell r="B3251">
            <v>20020277</v>
          </cell>
        </row>
        <row r="3252">
          <cell r="B3252">
            <v>20020278</v>
          </cell>
        </row>
        <row r="3253">
          <cell r="B3253">
            <v>20021282</v>
          </cell>
        </row>
        <row r="3254">
          <cell r="B3254">
            <v>20020279</v>
          </cell>
        </row>
        <row r="3255">
          <cell r="B3255">
            <v>20020128</v>
          </cell>
        </row>
        <row r="3256">
          <cell r="B3256">
            <v>20020280</v>
          </cell>
        </row>
        <row r="3257">
          <cell r="B3257">
            <v>20021286</v>
          </cell>
        </row>
        <row r="3258">
          <cell r="B3258">
            <v>20020281</v>
          </cell>
        </row>
        <row r="3259">
          <cell r="B3259">
            <v>20020074</v>
          </cell>
        </row>
        <row r="3260">
          <cell r="B3260">
            <v>20021295</v>
          </cell>
        </row>
        <row r="3261">
          <cell r="B3261">
            <v>20020131</v>
          </cell>
        </row>
        <row r="3262">
          <cell r="B3262">
            <v>20020282</v>
          </cell>
        </row>
        <row r="3263">
          <cell r="B3263">
            <v>20020283</v>
          </cell>
        </row>
        <row r="3264">
          <cell r="B3264">
            <v>20020284</v>
          </cell>
        </row>
        <row r="3265">
          <cell r="B3265">
            <v>20020285</v>
          </cell>
        </row>
        <row r="3266">
          <cell r="B3266">
            <v>20020286</v>
          </cell>
        </row>
        <row r="3267">
          <cell r="B3267">
            <v>20020287</v>
          </cell>
        </row>
        <row r="3268">
          <cell r="B3268">
            <v>20020274</v>
          </cell>
        </row>
        <row r="3269">
          <cell r="B3269">
            <v>20020289</v>
          </cell>
        </row>
        <row r="3270">
          <cell r="B3270">
            <v>20021328</v>
          </cell>
        </row>
        <row r="3271">
          <cell r="B3271">
            <v>20020290</v>
          </cell>
        </row>
        <row r="3272">
          <cell r="B3272">
            <v>20020291</v>
          </cell>
        </row>
        <row r="3273">
          <cell r="B3273">
            <v>20020132</v>
          </cell>
        </row>
        <row r="3274">
          <cell r="B3274">
            <v>20020292</v>
          </cell>
        </row>
        <row r="3275">
          <cell r="B3275">
            <v>20020134</v>
          </cell>
        </row>
        <row r="3276">
          <cell r="B3276">
            <v>20020293</v>
          </cell>
        </row>
        <row r="3277">
          <cell r="B3277">
            <v>20020136</v>
          </cell>
        </row>
        <row r="3278">
          <cell r="B3278">
            <v>20020015</v>
          </cell>
        </row>
        <row r="3279">
          <cell r="B3279">
            <v>20020294</v>
          </cell>
        </row>
        <row r="3280">
          <cell r="B3280">
            <v>20020295</v>
          </cell>
        </row>
        <row r="3281">
          <cell r="B3281">
            <v>20020139</v>
          </cell>
        </row>
        <row r="3282">
          <cell r="B3282">
            <v>20020296</v>
          </cell>
        </row>
        <row r="3283">
          <cell r="B3283">
            <v>20020141</v>
          </cell>
        </row>
        <row r="3284">
          <cell r="B3284">
            <v>20020142</v>
          </cell>
        </row>
        <row r="3285">
          <cell r="B3285">
            <v>20020297</v>
          </cell>
        </row>
        <row r="3286">
          <cell r="B3286">
            <v>20020145</v>
          </cell>
        </row>
        <row r="3287">
          <cell r="B3287">
            <v>20020236</v>
          </cell>
        </row>
        <row r="3288">
          <cell r="B3288">
            <v>20020299</v>
          </cell>
        </row>
        <row r="3289">
          <cell r="B3289">
            <v>20020301</v>
          </cell>
        </row>
        <row r="3290">
          <cell r="B3290">
            <v>20020302</v>
          </cell>
        </row>
        <row r="3291">
          <cell r="B3291">
            <v>20020147</v>
          </cell>
        </row>
        <row r="3292">
          <cell r="B3292">
            <v>20020303</v>
          </cell>
        </row>
        <row r="3293">
          <cell r="B3293">
            <v>20020304</v>
          </cell>
        </row>
        <row r="3294">
          <cell r="B3294">
            <v>20020305</v>
          </cell>
        </row>
        <row r="3295">
          <cell r="B3295">
            <v>20020306</v>
          </cell>
        </row>
        <row r="3296">
          <cell r="B3296">
            <v>20020307</v>
          </cell>
        </row>
        <row r="3297">
          <cell r="B3297">
            <v>20020308</v>
          </cell>
        </row>
        <row r="3298">
          <cell r="B3298">
            <v>20020152</v>
          </cell>
        </row>
        <row r="3299">
          <cell r="B3299">
            <v>20020309</v>
          </cell>
        </row>
        <row r="3300">
          <cell r="B3300">
            <v>20020310</v>
          </cell>
        </row>
        <row r="3301">
          <cell r="B3301">
            <v>20020311</v>
          </cell>
        </row>
        <row r="3302">
          <cell r="B3302">
            <v>20020029</v>
          </cell>
        </row>
        <row r="3303">
          <cell r="B3303">
            <v>20020312</v>
          </cell>
        </row>
        <row r="3304">
          <cell r="B3304">
            <v>20020313</v>
          </cell>
        </row>
        <row r="3305">
          <cell r="B3305">
            <v>20021454</v>
          </cell>
        </row>
        <row r="3306">
          <cell r="B3306">
            <v>20020238</v>
          </cell>
        </row>
        <row r="3307">
          <cell r="B3307">
            <v>20021608</v>
          </cell>
        </row>
        <row r="3308">
          <cell r="B3308">
            <v>20020269</v>
          </cell>
        </row>
        <row r="3309">
          <cell r="B3309">
            <v>20020314</v>
          </cell>
        </row>
        <row r="3310">
          <cell r="B3310">
            <v>20021284</v>
          </cell>
        </row>
        <row r="3311">
          <cell r="B3311">
            <v>20020127</v>
          </cell>
        </row>
        <row r="3312">
          <cell r="B3312">
            <v>20021287</v>
          </cell>
        </row>
        <row r="3313">
          <cell r="B3313">
            <v>20021292</v>
          </cell>
        </row>
        <row r="3314">
          <cell r="B3314">
            <v>20020129</v>
          </cell>
        </row>
        <row r="3315">
          <cell r="B3315">
            <v>20020130</v>
          </cell>
        </row>
        <row r="3316">
          <cell r="B3316">
            <v>20021304</v>
          </cell>
        </row>
        <row r="3317">
          <cell r="B3317">
            <v>20021313</v>
          </cell>
        </row>
        <row r="3318">
          <cell r="B3318">
            <v>20020076</v>
          </cell>
        </row>
        <row r="3319">
          <cell r="B3319">
            <v>20021319</v>
          </cell>
        </row>
        <row r="3320">
          <cell r="B3320">
            <v>20021320</v>
          </cell>
        </row>
        <row r="3321">
          <cell r="B3321">
            <v>20021324</v>
          </cell>
        </row>
        <row r="3322">
          <cell r="B3322">
            <v>20021327</v>
          </cell>
        </row>
        <row r="3323">
          <cell r="B3323">
            <v>20021329</v>
          </cell>
        </row>
        <row r="3324">
          <cell r="B3324">
            <v>20021332</v>
          </cell>
        </row>
        <row r="3325">
          <cell r="B3325">
            <v>20020222</v>
          </cell>
        </row>
        <row r="3326">
          <cell r="B3326">
            <v>20020133</v>
          </cell>
        </row>
        <row r="3327">
          <cell r="B3327">
            <v>20020135</v>
          </cell>
        </row>
        <row r="3328">
          <cell r="B3328">
            <v>20021356</v>
          </cell>
        </row>
        <row r="3329">
          <cell r="B3329">
            <v>20020137</v>
          </cell>
        </row>
        <row r="3330">
          <cell r="B3330">
            <v>20021358</v>
          </cell>
        </row>
        <row r="3331">
          <cell r="B3331">
            <v>20021363</v>
          </cell>
        </row>
        <row r="3332">
          <cell r="B3332">
            <v>20020078</v>
          </cell>
        </row>
        <row r="3333">
          <cell r="B3333">
            <v>20020016</v>
          </cell>
        </row>
        <row r="3334">
          <cell r="B3334">
            <v>20020185</v>
          </cell>
        </row>
        <row r="3335">
          <cell r="B3335">
            <v>20020079</v>
          </cell>
        </row>
        <row r="3336">
          <cell r="B3336">
            <v>20020143</v>
          </cell>
        </row>
        <row r="3337">
          <cell r="B3337">
            <v>20020021</v>
          </cell>
        </row>
        <row r="3338">
          <cell r="B3338">
            <v>20020144</v>
          </cell>
        </row>
        <row r="3339">
          <cell r="B3339">
            <v>20021386</v>
          </cell>
        </row>
        <row r="3340">
          <cell r="B3340">
            <v>20020080</v>
          </cell>
        </row>
        <row r="3341">
          <cell r="B3341">
            <v>20021400</v>
          </cell>
        </row>
        <row r="3342">
          <cell r="B3342">
            <v>20020148</v>
          </cell>
        </row>
        <row r="3343">
          <cell r="B3343">
            <v>20020150</v>
          </cell>
        </row>
        <row r="3344">
          <cell r="B3344">
            <v>20020151</v>
          </cell>
        </row>
        <row r="3345">
          <cell r="B3345">
            <v>20021415</v>
          </cell>
        </row>
        <row r="3346">
          <cell r="B3346">
            <v>20021417</v>
          </cell>
        </row>
        <row r="3347">
          <cell r="B3347">
            <v>20021422</v>
          </cell>
        </row>
        <row r="3348">
          <cell r="B3348">
            <v>20020082</v>
          </cell>
        </row>
        <row r="3349">
          <cell r="B3349">
            <v>20021428</v>
          </cell>
        </row>
        <row r="3350">
          <cell r="B3350">
            <v>20021429</v>
          </cell>
        </row>
        <row r="3351">
          <cell r="B3351">
            <v>20020155</v>
          </cell>
        </row>
        <row r="3352">
          <cell r="B3352">
            <v>20020156</v>
          </cell>
        </row>
        <row r="3353">
          <cell r="B3353">
            <v>20021440</v>
          </cell>
        </row>
        <row r="3354">
          <cell r="B3354">
            <v>20020157</v>
          </cell>
        </row>
        <row r="3355">
          <cell r="B3355">
            <v>20020083</v>
          </cell>
        </row>
        <row r="3356">
          <cell r="B3356">
            <v>20021459</v>
          </cell>
        </row>
        <row r="3357">
          <cell r="B3357">
            <v>20021462</v>
          </cell>
        </row>
        <row r="3358">
          <cell r="B3358">
            <v>20021469</v>
          </cell>
        </row>
        <row r="3359">
          <cell r="B3359">
            <v>20021476</v>
          </cell>
        </row>
        <row r="3360">
          <cell r="B3360">
            <v>20020160</v>
          </cell>
        </row>
        <row r="3361">
          <cell r="B3361">
            <v>20021477</v>
          </cell>
        </row>
        <row r="3362">
          <cell r="B3362">
            <v>20021479</v>
          </cell>
        </row>
        <row r="3363">
          <cell r="B3363">
            <v>20021299</v>
          </cell>
        </row>
        <row r="3364">
          <cell r="B3364">
            <v>20020075</v>
          </cell>
        </row>
        <row r="3365">
          <cell r="B3365">
            <v>20021302</v>
          </cell>
        </row>
        <row r="3366">
          <cell r="B3366">
            <v>20021305</v>
          </cell>
        </row>
        <row r="3367">
          <cell r="B3367">
            <v>20021307</v>
          </cell>
        </row>
        <row r="3368">
          <cell r="B3368">
            <v>20021315</v>
          </cell>
        </row>
        <row r="3369">
          <cell r="B3369">
            <v>20021318</v>
          </cell>
        </row>
        <row r="3370">
          <cell r="B3370">
            <v>20020356</v>
          </cell>
        </row>
        <row r="3371">
          <cell r="B3371">
            <v>20021321</v>
          </cell>
        </row>
        <row r="3372">
          <cell r="B3372">
            <v>20021322</v>
          </cell>
        </row>
        <row r="3373">
          <cell r="B3373">
            <v>20021330</v>
          </cell>
        </row>
        <row r="3374">
          <cell r="B3374">
            <v>20021333</v>
          </cell>
        </row>
        <row r="3375">
          <cell r="B3375">
            <v>20021337</v>
          </cell>
        </row>
        <row r="3376">
          <cell r="B3376">
            <v>20020077</v>
          </cell>
        </row>
        <row r="3377">
          <cell r="B3377">
            <v>20021347</v>
          </cell>
        </row>
        <row r="3378">
          <cell r="B3378">
            <v>20021351</v>
          </cell>
        </row>
        <row r="3379">
          <cell r="B3379">
            <v>20021357</v>
          </cell>
        </row>
        <row r="3380">
          <cell r="B3380">
            <v>20020014</v>
          </cell>
        </row>
        <row r="3381">
          <cell r="B3381">
            <v>20020138</v>
          </cell>
        </row>
        <row r="3382">
          <cell r="B3382">
            <v>20021366</v>
          </cell>
        </row>
        <row r="3383">
          <cell r="B3383">
            <v>20021367</v>
          </cell>
        </row>
        <row r="3384">
          <cell r="B3384">
            <v>20020140</v>
          </cell>
        </row>
        <row r="3385">
          <cell r="B3385">
            <v>20021374</v>
          </cell>
        </row>
        <row r="3386">
          <cell r="B3386">
            <v>20021391</v>
          </cell>
        </row>
        <row r="3387">
          <cell r="B3387">
            <v>20020146</v>
          </cell>
        </row>
        <row r="3388">
          <cell r="B3388">
            <v>20020081</v>
          </cell>
        </row>
        <row r="3389">
          <cell r="B3389">
            <v>20021396</v>
          </cell>
        </row>
        <row r="3390">
          <cell r="B3390">
            <v>20020223</v>
          </cell>
        </row>
        <row r="3391">
          <cell r="B3391">
            <v>20020149</v>
          </cell>
        </row>
        <row r="3392">
          <cell r="B3392">
            <v>20021407</v>
          </cell>
        </row>
        <row r="3393">
          <cell r="B3393">
            <v>20021410</v>
          </cell>
        </row>
        <row r="3394">
          <cell r="B3394">
            <v>20020224</v>
          </cell>
        </row>
        <row r="3395">
          <cell r="B3395">
            <v>20021416</v>
          </cell>
        </row>
        <row r="3396">
          <cell r="B3396">
            <v>20021418</v>
          </cell>
        </row>
        <row r="3397">
          <cell r="B3397">
            <v>20021420</v>
          </cell>
        </row>
        <row r="3398">
          <cell r="B3398">
            <v>20021423</v>
          </cell>
        </row>
        <row r="3399">
          <cell r="B3399">
            <v>20021425</v>
          </cell>
        </row>
        <row r="3400">
          <cell r="B3400">
            <v>20020153</v>
          </cell>
        </row>
        <row r="3401">
          <cell r="B3401">
            <v>20021434</v>
          </cell>
        </row>
        <row r="3402">
          <cell r="B3402">
            <v>20020154</v>
          </cell>
        </row>
        <row r="3403">
          <cell r="B3403">
            <v>20021435</v>
          </cell>
        </row>
        <row r="3404">
          <cell r="B3404">
            <v>20021441</v>
          </cell>
        </row>
        <row r="3405">
          <cell r="B3405">
            <v>20021442</v>
          </cell>
        </row>
        <row r="3406">
          <cell r="B3406">
            <v>20021449</v>
          </cell>
        </row>
        <row r="3407">
          <cell r="B3407">
            <v>20020237</v>
          </cell>
        </row>
        <row r="3408">
          <cell r="B3408">
            <v>20020225</v>
          </cell>
        </row>
        <row r="3409">
          <cell r="B3409">
            <v>20021457</v>
          </cell>
        </row>
        <row r="3410">
          <cell r="B3410">
            <v>20021461</v>
          </cell>
        </row>
        <row r="3411">
          <cell r="B3411">
            <v>20021463</v>
          </cell>
        </row>
        <row r="3412">
          <cell r="B3412">
            <v>20020158</v>
          </cell>
        </row>
        <row r="3413">
          <cell r="B3413">
            <v>20020159</v>
          </cell>
        </row>
        <row r="3414">
          <cell r="B3414">
            <v>20021471</v>
          </cell>
        </row>
        <row r="3415">
          <cell r="B3415">
            <v>20021472</v>
          </cell>
        </row>
        <row r="3416">
          <cell r="B3416">
            <v>20020094</v>
          </cell>
        </row>
        <row r="3417">
          <cell r="B3417">
            <v>20020358</v>
          </cell>
        </row>
        <row r="3418">
          <cell r="B3418">
            <v>20020334</v>
          </cell>
        </row>
        <row r="3419">
          <cell r="B3419">
            <v>20020189</v>
          </cell>
        </row>
        <row r="3420">
          <cell r="B3420">
            <v>20020003</v>
          </cell>
        </row>
        <row r="3421">
          <cell r="B3421">
            <v>20020368</v>
          </cell>
        </row>
        <row r="3422">
          <cell r="B3422">
            <v>20020004</v>
          </cell>
        </row>
        <row r="3423">
          <cell r="B3423">
            <v>20020038</v>
          </cell>
        </row>
        <row r="3424">
          <cell r="B3424">
            <v>20020005</v>
          </cell>
        </row>
        <row r="3425">
          <cell r="B3425">
            <v>20020378</v>
          </cell>
        </row>
        <row r="3426">
          <cell r="B3426">
            <v>20020380</v>
          </cell>
        </row>
        <row r="3427">
          <cell r="B3427">
            <v>20020041</v>
          </cell>
        </row>
        <row r="3428">
          <cell r="B3428">
            <v>20020042</v>
          </cell>
        </row>
        <row r="3429">
          <cell r="B3429">
            <v>20020006</v>
          </cell>
        </row>
        <row r="3430">
          <cell r="B3430">
            <v>20020099</v>
          </cell>
        </row>
        <row r="3431">
          <cell r="B3431">
            <v>20020388</v>
          </cell>
        </row>
        <row r="3432">
          <cell r="B3432">
            <v>20020044</v>
          </cell>
        </row>
        <row r="3433">
          <cell r="B3433">
            <v>20020047</v>
          </cell>
        </row>
        <row r="3434">
          <cell r="B3434">
            <v>20020392</v>
          </cell>
        </row>
        <row r="3435">
          <cell r="B3435">
            <v>20020010</v>
          </cell>
        </row>
        <row r="3436">
          <cell r="B3436">
            <v>20020012</v>
          </cell>
        </row>
        <row r="3437">
          <cell r="B3437">
            <v>20020102</v>
          </cell>
        </row>
        <row r="3438">
          <cell r="B3438">
            <v>20020398</v>
          </cell>
        </row>
        <row r="3439">
          <cell r="B3439">
            <v>20020400</v>
          </cell>
        </row>
        <row r="3440">
          <cell r="B3440">
            <v>20020195</v>
          </cell>
        </row>
        <row r="3441">
          <cell r="B3441">
            <v>20020104</v>
          </cell>
        </row>
        <row r="3442">
          <cell r="B3442">
            <v>20020052</v>
          </cell>
        </row>
        <row r="3443">
          <cell r="B3443">
            <v>20020410</v>
          </cell>
        </row>
        <row r="3444">
          <cell r="B3444">
            <v>20020053</v>
          </cell>
        </row>
        <row r="3445">
          <cell r="B3445">
            <v>20020412</v>
          </cell>
        </row>
        <row r="3446">
          <cell r="B3446">
            <v>20020105</v>
          </cell>
        </row>
        <row r="3447">
          <cell r="B3447">
            <v>20020107</v>
          </cell>
        </row>
        <row r="3448">
          <cell r="B3448">
            <v>20020017</v>
          </cell>
        </row>
        <row r="3449">
          <cell r="B3449">
            <v>20020108</v>
          </cell>
        </row>
        <row r="3450">
          <cell r="B3450">
            <v>20020428</v>
          </cell>
        </row>
        <row r="3451">
          <cell r="B3451">
            <v>20020111</v>
          </cell>
        </row>
        <row r="3452">
          <cell r="B3452">
            <v>20020200</v>
          </cell>
        </row>
        <row r="3453">
          <cell r="B3453">
            <v>20020020</v>
          </cell>
        </row>
        <row r="3454">
          <cell r="B3454">
            <v>20020338</v>
          </cell>
        </row>
        <row r="3455">
          <cell r="B3455">
            <v>20020201</v>
          </cell>
        </row>
        <row r="3456">
          <cell r="B3456">
            <v>20020432</v>
          </cell>
        </row>
        <row r="3457">
          <cell r="B3457">
            <v>20020438</v>
          </cell>
        </row>
        <row r="3458">
          <cell r="B3458">
            <v>20020440</v>
          </cell>
        </row>
        <row r="3459">
          <cell r="B3459">
            <v>20020060</v>
          </cell>
        </row>
        <row r="3460">
          <cell r="B3460">
            <v>20020023</v>
          </cell>
        </row>
        <row r="3461">
          <cell r="B3461">
            <v>20020448</v>
          </cell>
        </row>
        <row r="3462">
          <cell r="B3462">
            <v>20020449</v>
          </cell>
        </row>
        <row r="3463">
          <cell r="B3463">
            <v>20020450</v>
          </cell>
        </row>
        <row r="3464">
          <cell r="B3464">
            <v>20020205</v>
          </cell>
        </row>
        <row r="3465">
          <cell r="B3465">
            <v>20020209</v>
          </cell>
        </row>
        <row r="3466">
          <cell r="B3466">
            <v>20020062</v>
          </cell>
        </row>
        <row r="3467">
          <cell r="B3467">
            <v>20020066</v>
          </cell>
        </row>
        <row r="3468">
          <cell r="B3468">
            <v>20020460</v>
          </cell>
        </row>
        <row r="3469">
          <cell r="B3469">
            <v>20020027</v>
          </cell>
        </row>
        <row r="3470">
          <cell r="B3470">
            <v>20020339</v>
          </cell>
        </row>
        <row r="3471">
          <cell r="B3471">
            <v>20020117</v>
          </cell>
        </row>
        <row r="3472">
          <cell r="B3472">
            <v>20020468</v>
          </cell>
        </row>
        <row r="3473">
          <cell r="B3473">
            <v>20020214</v>
          </cell>
        </row>
        <row r="3474">
          <cell r="B3474">
            <v>20020031</v>
          </cell>
        </row>
        <row r="3475">
          <cell r="B3475">
            <v>20020472</v>
          </cell>
        </row>
        <row r="3476">
          <cell r="B3476">
            <v>20020033</v>
          </cell>
        </row>
        <row r="3477">
          <cell r="B3477">
            <v>20020480</v>
          </cell>
        </row>
        <row r="3478">
          <cell r="B3478">
            <v>20020341</v>
          </cell>
        </row>
        <row r="3479">
          <cell r="B3479">
            <v>20020119</v>
          </cell>
        </row>
        <row r="3480">
          <cell r="B3480">
            <v>20020034</v>
          </cell>
        </row>
        <row r="3481">
          <cell r="B3481">
            <v>20020488</v>
          </cell>
        </row>
        <row r="3482">
          <cell r="B3482">
            <v>20020492</v>
          </cell>
        </row>
        <row r="3483">
          <cell r="B3483">
            <v>20020121</v>
          </cell>
        </row>
        <row r="3484">
          <cell r="B3484">
            <v>20020221</v>
          </cell>
        </row>
        <row r="3485">
          <cell r="B3485">
            <v>20020342</v>
          </cell>
        </row>
        <row r="3486">
          <cell r="B3486">
            <v>20020502</v>
          </cell>
        </row>
        <row r="3487">
          <cell r="B3487">
            <v>20020072</v>
          </cell>
        </row>
        <row r="3488">
          <cell r="B3488">
            <v>20020508</v>
          </cell>
        </row>
        <row r="3489">
          <cell r="B3489">
            <v>20020186</v>
          </cell>
        </row>
        <row r="3490">
          <cell r="B3490">
            <v>20020254</v>
          </cell>
        </row>
        <row r="3491">
          <cell r="B3491">
            <v>20020327</v>
          </cell>
        </row>
        <row r="3492">
          <cell r="B3492">
            <v>20020187</v>
          </cell>
        </row>
        <row r="3493">
          <cell r="B3493">
            <v>20020188</v>
          </cell>
        </row>
        <row r="3494">
          <cell r="B3494">
            <v>20020362</v>
          </cell>
        </row>
        <row r="3495">
          <cell r="B3495">
            <v>20020097</v>
          </cell>
        </row>
        <row r="3496">
          <cell r="B3496">
            <v>20020366</v>
          </cell>
        </row>
        <row r="3497">
          <cell r="B3497">
            <v>20020190</v>
          </cell>
        </row>
        <row r="3498">
          <cell r="B3498">
            <v>20020374</v>
          </cell>
        </row>
        <row r="3499">
          <cell r="B3499">
            <v>20020255</v>
          </cell>
        </row>
        <row r="3500">
          <cell r="B3500">
            <v>20020376</v>
          </cell>
        </row>
        <row r="3501">
          <cell r="B3501">
            <v>20020191</v>
          </cell>
        </row>
        <row r="3502">
          <cell r="B3502">
            <v>20020382</v>
          </cell>
        </row>
        <row r="3503">
          <cell r="B3503">
            <v>20020384</v>
          </cell>
        </row>
        <row r="3504">
          <cell r="B3504">
            <v>20020390</v>
          </cell>
        </row>
        <row r="3505">
          <cell r="B3505">
            <v>20020045</v>
          </cell>
        </row>
        <row r="3506">
          <cell r="B3506">
            <v>20020354</v>
          </cell>
        </row>
        <row r="3507">
          <cell r="B3507">
            <v>20020256</v>
          </cell>
        </row>
        <row r="3508">
          <cell r="B3508">
            <v>20020394</v>
          </cell>
        </row>
        <row r="3509">
          <cell r="B3509">
            <v>20020396</v>
          </cell>
        </row>
        <row r="3510">
          <cell r="B3510">
            <v>20020258</v>
          </cell>
        </row>
        <row r="3511">
          <cell r="B3511">
            <v>20020101</v>
          </cell>
        </row>
        <row r="3512">
          <cell r="B3512">
            <v>20020402</v>
          </cell>
        </row>
        <row r="3513">
          <cell r="B3513">
            <v>20020103</v>
          </cell>
        </row>
        <row r="3514">
          <cell r="B3514">
            <v>20020404</v>
          </cell>
        </row>
        <row r="3515">
          <cell r="B3515">
            <v>20020196</v>
          </cell>
        </row>
        <row r="3516">
          <cell r="B3516">
            <v>20020414</v>
          </cell>
        </row>
        <row r="3517">
          <cell r="B3517">
            <v>20020416</v>
          </cell>
        </row>
        <row r="3518">
          <cell r="B3518">
            <v>20020418</v>
          </cell>
        </row>
        <row r="3519">
          <cell r="B3519">
            <v>20020420</v>
          </cell>
        </row>
        <row r="3520">
          <cell r="B3520">
            <v>20020424</v>
          </cell>
        </row>
        <row r="3521">
          <cell r="B3521">
            <v>20020055</v>
          </cell>
        </row>
        <row r="3522">
          <cell r="B3522">
            <v>20020426</v>
          </cell>
        </row>
        <row r="3523">
          <cell r="B3523">
            <v>20020436</v>
          </cell>
        </row>
        <row r="3524">
          <cell r="B3524">
            <v>20020442</v>
          </cell>
        </row>
        <row r="3525">
          <cell r="B3525">
            <v>20020444</v>
          </cell>
        </row>
        <row r="3526">
          <cell r="B3526">
            <v>20020261</v>
          </cell>
        </row>
        <row r="3527">
          <cell r="B3527">
            <v>20020446</v>
          </cell>
        </row>
        <row r="3528">
          <cell r="B3528">
            <v>20020204</v>
          </cell>
        </row>
        <row r="3529">
          <cell r="B3529">
            <v>20020206</v>
          </cell>
        </row>
        <row r="3530">
          <cell r="B3530">
            <v>20020452</v>
          </cell>
        </row>
        <row r="3531">
          <cell r="B3531">
            <v>20020207</v>
          </cell>
        </row>
        <row r="3532">
          <cell r="B3532">
            <v>20020454</v>
          </cell>
        </row>
        <row r="3533">
          <cell r="B3533">
            <v>20020456</v>
          </cell>
        </row>
        <row r="3534">
          <cell r="B3534">
            <v>20020458</v>
          </cell>
        </row>
        <row r="3535">
          <cell r="B3535">
            <v>20020210</v>
          </cell>
        </row>
        <row r="3536">
          <cell r="B3536">
            <v>20020462</v>
          </cell>
        </row>
        <row r="3537">
          <cell r="B3537">
            <v>20020464</v>
          </cell>
        </row>
        <row r="3538">
          <cell r="B3538">
            <v>20020183</v>
          </cell>
        </row>
        <row r="3539">
          <cell r="B3539">
            <v>20020212</v>
          </cell>
        </row>
        <row r="3540">
          <cell r="B3540">
            <v>20020470</v>
          </cell>
        </row>
        <row r="3541">
          <cell r="B3541">
            <v>20020213</v>
          </cell>
        </row>
        <row r="3542">
          <cell r="B3542">
            <v>20020118</v>
          </cell>
        </row>
        <row r="3543">
          <cell r="B3543">
            <v>20020264</v>
          </cell>
        </row>
        <row r="3544">
          <cell r="B3544">
            <v>20020216</v>
          </cell>
        </row>
        <row r="3545">
          <cell r="B3545">
            <v>20020032</v>
          </cell>
        </row>
        <row r="3546">
          <cell r="B3546">
            <v>20020474</v>
          </cell>
        </row>
        <row r="3547">
          <cell r="B3547">
            <v>20020476</v>
          </cell>
        </row>
        <row r="3548">
          <cell r="B3548">
            <v>20020265</v>
          </cell>
        </row>
        <row r="3549">
          <cell r="B3549">
            <v>20020217</v>
          </cell>
        </row>
        <row r="3550">
          <cell r="B3550">
            <v>20020218</v>
          </cell>
        </row>
        <row r="3551">
          <cell r="B3551">
            <v>20020266</v>
          </cell>
        </row>
        <row r="3552">
          <cell r="B3552">
            <v>20020482</v>
          </cell>
        </row>
        <row r="3553">
          <cell r="B3553">
            <v>20020484</v>
          </cell>
        </row>
        <row r="3554">
          <cell r="B3554">
            <v>20020490</v>
          </cell>
        </row>
        <row r="3555">
          <cell r="B3555">
            <v>20020184</v>
          </cell>
        </row>
        <row r="3556">
          <cell r="B3556">
            <v>20020494</v>
          </cell>
        </row>
        <row r="3557">
          <cell r="B3557">
            <v>20020120</v>
          </cell>
        </row>
        <row r="3558">
          <cell r="B3558">
            <v>20020498</v>
          </cell>
        </row>
        <row r="3559">
          <cell r="B3559">
            <v>20020270</v>
          </cell>
        </row>
        <row r="3560">
          <cell r="B3560">
            <v>20020504</v>
          </cell>
        </row>
        <row r="3561">
          <cell r="B3561">
            <v>20020506</v>
          </cell>
        </row>
        <row r="3562">
          <cell r="B3562">
            <v>20020001</v>
          </cell>
        </row>
        <row r="3563">
          <cell r="B3563">
            <v>20020002</v>
          </cell>
        </row>
        <row r="3564">
          <cell r="B3564">
            <v>20020098</v>
          </cell>
        </row>
        <row r="3565">
          <cell r="B3565">
            <v>20020039</v>
          </cell>
        </row>
        <row r="3566">
          <cell r="B3566">
            <v>20020040</v>
          </cell>
        </row>
        <row r="3567">
          <cell r="B3567">
            <v>20020043</v>
          </cell>
        </row>
        <row r="3568">
          <cell r="B3568">
            <v>20020008</v>
          </cell>
        </row>
        <row r="3569">
          <cell r="B3569">
            <v>20020046</v>
          </cell>
        </row>
        <row r="3570">
          <cell r="B3570">
            <v>20020011</v>
          </cell>
        </row>
        <row r="3571">
          <cell r="B3571">
            <v>20020395</v>
          </cell>
        </row>
        <row r="3572">
          <cell r="B3572">
            <v>20020257</v>
          </cell>
        </row>
        <row r="3573">
          <cell r="B3573">
            <v>20020048</v>
          </cell>
        </row>
        <row r="3574">
          <cell r="B3574">
            <v>20020049</v>
          </cell>
        </row>
        <row r="3575">
          <cell r="B3575">
            <v>20020013</v>
          </cell>
        </row>
        <row r="3576">
          <cell r="B3576">
            <v>20020050</v>
          </cell>
        </row>
        <row r="3577">
          <cell r="B3577">
            <v>20020408</v>
          </cell>
        </row>
        <row r="3578">
          <cell r="B3578">
            <v>20020106</v>
          </cell>
        </row>
        <row r="3579">
          <cell r="B3579">
            <v>20020198</v>
          </cell>
        </row>
        <row r="3580">
          <cell r="B3580">
            <v>20020054</v>
          </cell>
        </row>
        <row r="3581">
          <cell r="B3581">
            <v>20020056</v>
          </cell>
        </row>
        <row r="3582">
          <cell r="B3582">
            <v>20020109</v>
          </cell>
        </row>
        <row r="3583">
          <cell r="B3583">
            <v>20020019</v>
          </cell>
        </row>
        <row r="3584">
          <cell r="B3584">
            <v>20020260</v>
          </cell>
        </row>
        <row r="3585">
          <cell r="B3585">
            <v>20020434</v>
          </cell>
        </row>
        <row r="3586">
          <cell r="B3586">
            <v>20020112</v>
          </cell>
        </row>
        <row r="3587">
          <cell r="B3587">
            <v>20020203</v>
          </cell>
        </row>
        <row r="3588">
          <cell r="B3588">
            <v>20020113</v>
          </cell>
        </row>
        <row r="3589">
          <cell r="B3589">
            <v>20020057</v>
          </cell>
        </row>
        <row r="3590">
          <cell r="B3590">
            <v>20020022</v>
          </cell>
        </row>
        <row r="3591">
          <cell r="B3591">
            <v>20020059</v>
          </cell>
        </row>
        <row r="3592">
          <cell r="B3592">
            <v>20020024</v>
          </cell>
        </row>
        <row r="3593">
          <cell r="B3593">
            <v>20020262</v>
          </cell>
        </row>
        <row r="3594">
          <cell r="B3594">
            <v>20020063</v>
          </cell>
        </row>
        <row r="3595">
          <cell r="B3595">
            <v>20020263</v>
          </cell>
        </row>
        <row r="3596">
          <cell r="B3596">
            <v>20020064</v>
          </cell>
        </row>
        <row r="3597">
          <cell r="B3597">
            <v>20020065</v>
          </cell>
        </row>
        <row r="3598">
          <cell r="B3598">
            <v>20020026</v>
          </cell>
        </row>
        <row r="3599">
          <cell r="B3599">
            <v>20020067</v>
          </cell>
        </row>
        <row r="3600">
          <cell r="B3600">
            <v>20020028</v>
          </cell>
        </row>
        <row r="3601">
          <cell r="B3601">
            <v>20020069</v>
          </cell>
        </row>
        <row r="3602">
          <cell r="B3602">
            <v>20020030</v>
          </cell>
        </row>
        <row r="3603">
          <cell r="B3603">
            <v>20020267</v>
          </cell>
        </row>
        <row r="3604">
          <cell r="B3604">
            <v>20020219</v>
          </cell>
        </row>
        <row r="3605">
          <cell r="B3605">
            <v>20020070</v>
          </cell>
        </row>
        <row r="3606">
          <cell r="B3606">
            <v>20020357</v>
          </cell>
        </row>
        <row r="3607">
          <cell r="B3607">
            <v>20020359</v>
          </cell>
        </row>
        <row r="3608">
          <cell r="B3608">
            <v>20020096</v>
          </cell>
        </row>
        <row r="3609">
          <cell r="B3609">
            <v>20020360</v>
          </cell>
        </row>
        <row r="3610">
          <cell r="B3610">
            <v>20020363</v>
          </cell>
        </row>
        <row r="3611">
          <cell r="B3611">
            <v>20020367</v>
          </cell>
        </row>
        <row r="3612">
          <cell r="B3612">
            <v>20020371</v>
          </cell>
        </row>
        <row r="3613">
          <cell r="B3613">
            <v>20020373</v>
          </cell>
        </row>
        <row r="3614">
          <cell r="B3614">
            <v>20020375</v>
          </cell>
        </row>
        <row r="3615">
          <cell r="B3615">
            <v>20020377</v>
          </cell>
        </row>
        <row r="3616">
          <cell r="B3616">
            <v>20020379</v>
          </cell>
        </row>
        <row r="3617">
          <cell r="B3617">
            <v>20020381</v>
          </cell>
        </row>
        <row r="3618">
          <cell r="B3618">
            <v>20020192</v>
          </cell>
        </row>
        <row r="3619">
          <cell r="B3619">
            <v>20020385</v>
          </cell>
        </row>
        <row r="3620">
          <cell r="B3620">
            <v>20020193</v>
          </cell>
        </row>
        <row r="3621">
          <cell r="B3621">
            <v>20020387</v>
          </cell>
        </row>
        <row r="3622">
          <cell r="B3622">
            <v>20020389</v>
          </cell>
        </row>
        <row r="3623">
          <cell r="B3623">
            <v>20020391</v>
          </cell>
        </row>
        <row r="3624">
          <cell r="B3624">
            <v>20020194</v>
          </cell>
        </row>
        <row r="3625">
          <cell r="B3625">
            <v>20020393</v>
          </cell>
        </row>
        <row r="3626">
          <cell r="B3626">
            <v>20020397</v>
          </cell>
        </row>
        <row r="3627">
          <cell r="B3627">
            <v>20020403</v>
          </cell>
        </row>
        <row r="3628">
          <cell r="B3628">
            <v>20020405</v>
          </cell>
        </row>
        <row r="3629">
          <cell r="B3629">
            <v>20020407</v>
          </cell>
        </row>
        <row r="3630">
          <cell r="B3630">
            <v>20020409</v>
          </cell>
        </row>
        <row r="3631">
          <cell r="B3631">
            <v>20020413</v>
          </cell>
        </row>
        <row r="3632">
          <cell r="B3632">
            <v>20020415</v>
          </cell>
        </row>
        <row r="3633">
          <cell r="B3633">
            <v>20020417</v>
          </cell>
        </row>
        <row r="3634">
          <cell r="B3634">
            <v>20020197</v>
          </cell>
        </row>
        <row r="3635">
          <cell r="B3635">
            <v>20020421</v>
          </cell>
        </row>
        <row r="3636">
          <cell r="B3636">
            <v>20020423</v>
          </cell>
        </row>
        <row r="3637">
          <cell r="B3637">
            <v>20020425</v>
          </cell>
        </row>
        <row r="3638">
          <cell r="B3638">
            <v>20020110</v>
          </cell>
        </row>
        <row r="3639">
          <cell r="B3639">
            <v>20020427</v>
          </cell>
        </row>
        <row r="3640">
          <cell r="B3640">
            <v>20020430</v>
          </cell>
        </row>
        <row r="3641">
          <cell r="B3641">
            <v>20020431</v>
          </cell>
        </row>
        <row r="3642">
          <cell r="B3642">
            <v>20020433</v>
          </cell>
        </row>
        <row r="3643">
          <cell r="B3643">
            <v>20020202</v>
          </cell>
        </row>
        <row r="3644">
          <cell r="B3644">
            <v>20020435</v>
          </cell>
        </row>
        <row r="3645">
          <cell r="B3645">
            <v>20020114</v>
          </cell>
        </row>
        <row r="3646">
          <cell r="B3646">
            <v>20020439</v>
          </cell>
        </row>
        <row r="3647">
          <cell r="B3647">
            <v>20020441</v>
          </cell>
        </row>
        <row r="3648">
          <cell r="B3648">
            <v>20020235</v>
          </cell>
        </row>
        <row r="3649">
          <cell r="B3649">
            <v>20020443</v>
          </cell>
        </row>
        <row r="3650">
          <cell r="B3650">
            <v>20020058</v>
          </cell>
        </row>
        <row r="3651">
          <cell r="B3651">
            <v>20020061</v>
          </cell>
        </row>
        <row r="3652">
          <cell r="B3652">
            <v>20020445</v>
          </cell>
        </row>
        <row r="3653">
          <cell r="B3653">
            <v>20020447</v>
          </cell>
        </row>
        <row r="3654">
          <cell r="B3654">
            <v>20020451</v>
          </cell>
        </row>
        <row r="3655">
          <cell r="B3655">
            <v>20020455</v>
          </cell>
        </row>
        <row r="3656">
          <cell r="B3656">
            <v>20020459</v>
          </cell>
        </row>
        <row r="3657">
          <cell r="B3657">
            <v>20020461</v>
          </cell>
        </row>
        <row r="3658">
          <cell r="B3658">
            <v>20020116</v>
          </cell>
        </row>
        <row r="3659">
          <cell r="B3659">
            <v>20020211</v>
          </cell>
        </row>
        <row r="3660">
          <cell r="B3660">
            <v>20020467</v>
          </cell>
        </row>
        <row r="3661">
          <cell r="B3661">
            <v>20020469</v>
          </cell>
        </row>
        <row r="3662">
          <cell r="B3662">
            <v>20020473</v>
          </cell>
        </row>
        <row r="3663">
          <cell r="B3663">
            <v>20020479</v>
          </cell>
        </row>
        <row r="3664">
          <cell r="B3664">
            <v>20020335</v>
          </cell>
        </row>
        <row r="3665">
          <cell r="B3665">
            <v>20020481</v>
          </cell>
        </row>
        <row r="3666">
          <cell r="B3666">
            <v>20020483</v>
          </cell>
        </row>
        <row r="3667">
          <cell r="B3667">
            <v>20020485</v>
          </cell>
        </row>
        <row r="3668">
          <cell r="B3668">
            <v>20020486</v>
          </cell>
        </row>
        <row r="3669">
          <cell r="B3669">
            <v>20020487</v>
          </cell>
        </row>
        <row r="3670">
          <cell r="B3670">
            <v>20020489</v>
          </cell>
        </row>
        <row r="3671">
          <cell r="B3671">
            <v>20020491</v>
          </cell>
        </row>
        <row r="3672">
          <cell r="B3672">
            <v>20020493</v>
          </cell>
        </row>
        <row r="3673">
          <cell r="B3673">
            <v>20020497</v>
          </cell>
        </row>
        <row r="3674">
          <cell r="B3674">
            <v>20020071</v>
          </cell>
        </row>
        <row r="3675">
          <cell r="B3675">
            <v>20020501</v>
          </cell>
        </row>
        <row r="3676">
          <cell r="B3676">
            <v>20020503</v>
          </cell>
        </row>
        <row r="3677">
          <cell r="B3677">
            <v>20020505</v>
          </cell>
        </row>
        <row r="3678">
          <cell r="B3678">
            <v>20020507</v>
          </cell>
        </row>
        <row r="3679">
          <cell r="B3679">
            <v>20020746</v>
          </cell>
        </row>
        <row r="3680">
          <cell r="B3680">
            <v>20020752</v>
          </cell>
        </row>
        <row r="3681">
          <cell r="B3681">
            <v>20020754</v>
          </cell>
        </row>
        <row r="3682">
          <cell r="B3682">
            <v>20020755</v>
          </cell>
        </row>
        <row r="3683">
          <cell r="B3683">
            <v>20020756</v>
          </cell>
        </row>
        <row r="3684">
          <cell r="B3684">
            <v>20020760</v>
          </cell>
        </row>
        <row r="3685">
          <cell r="B3685">
            <v>20020761</v>
          </cell>
        </row>
        <row r="3686">
          <cell r="B3686">
            <v>20020764</v>
          </cell>
        </row>
        <row r="3687">
          <cell r="B3687">
            <v>20020767</v>
          </cell>
        </row>
        <row r="3688">
          <cell r="B3688">
            <v>20020770</v>
          </cell>
        </row>
        <row r="3689">
          <cell r="B3689">
            <v>20020774</v>
          </cell>
        </row>
        <row r="3690">
          <cell r="B3690">
            <v>20020775</v>
          </cell>
        </row>
        <row r="3691">
          <cell r="B3691">
            <v>20020778</v>
          </cell>
        </row>
        <row r="3692">
          <cell r="B3692">
            <v>20020780</v>
          </cell>
        </row>
        <row r="3693">
          <cell r="B3693">
            <v>20020781</v>
          </cell>
        </row>
        <row r="3694">
          <cell r="B3694">
            <v>20020784</v>
          </cell>
        </row>
        <row r="3695">
          <cell r="B3695">
            <v>20020785</v>
          </cell>
        </row>
        <row r="3696">
          <cell r="B3696">
            <v>20020786</v>
          </cell>
        </row>
        <row r="3697">
          <cell r="B3697">
            <v>20020788</v>
          </cell>
        </row>
        <row r="3698">
          <cell r="B3698">
            <v>20020792</v>
          </cell>
        </row>
        <row r="3699">
          <cell r="B3699">
            <v>20020801</v>
          </cell>
        </row>
        <row r="3700">
          <cell r="B3700">
            <v>20020802</v>
          </cell>
        </row>
        <row r="3701">
          <cell r="B3701">
            <v>20020803</v>
          </cell>
        </row>
        <row r="3702">
          <cell r="B3702">
            <v>20020804</v>
          </cell>
        </row>
        <row r="3703">
          <cell r="B3703">
            <v>20020805</v>
          </cell>
        </row>
        <row r="3704">
          <cell r="B3704">
            <v>20020806</v>
          </cell>
        </row>
        <row r="3705">
          <cell r="B3705">
            <v>20020812</v>
          </cell>
        </row>
        <row r="3706">
          <cell r="B3706">
            <v>20020811</v>
          </cell>
        </row>
        <row r="3707">
          <cell r="B3707">
            <v>20020813</v>
          </cell>
        </row>
        <row r="3708">
          <cell r="B3708">
            <v>20020818</v>
          </cell>
        </row>
        <row r="3709">
          <cell r="B3709">
            <v>20020819</v>
          </cell>
        </row>
        <row r="3710">
          <cell r="B3710">
            <v>20020820</v>
          </cell>
        </row>
        <row r="3711">
          <cell r="B3711">
            <v>20020823</v>
          </cell>
        </row>
        <row r="3712">
          <cell r="B3712">
            <v>20020826</v>
          </cell>
        </row>
        <row r="3713">
          <cell r="B3713">
            <v>20020828</v>
          </cell>
        </row>
        <row r="3714">
          <cell r="B3714">
            <v>20020829</v>
          </cell>
        </row>
        <row r="3715">
          <cell r="B3715">
            <v>20020832</v>
          </cell>
        </row>
        <row r="3716">
          <cell r="B3716">
            <v>20020831</v>
          </cell>
        </row>
        <row r="3717">
          <cell r="B3717">
            <v>20020835</v>
          </cell>
        </row>
        <row r="3718">
          <cell r="B3718">
            <v>20020836</v>
          </cell>
        </row>
        <row r="3719">
          <cell r="B3719">
            <v>20020837</v>
          </cell>
        </row>
        <row r="3720">
          <cell r="B3720">
            <v>20020838</v>
          </cell>
        </row>
        <row r="3721">
          <cell r="B3721">
            <v>20020840</v>
          </cell>
        </row>
        <row r="3722">
          <cell r="B3722">
            <v>20020843</v>
          </cell>
        </row>
        <row r="3723">
          <cell r="B3723">
            <v>20020844</v>
          </cell>
        </row>
        <row r="3724">
          <cell r="B3724">
            <v>20020845</v>
          </cell>
        </row>
        <row r="3725">
          <cell r="B3725">
            <v>20020846</v>
          </cell>
        </row>
        <row r="3726">
          <cell r="B3726">
            <v>20020847</v>
          </cell>
        </row>
        <row r="3727">
          <cell r="B3727">
            <v>20020851</v>
          </cell>
        </row>
        <row r="3728">
          <cell r="B3728">
            <v>20020855</v>
          </cell>
        </row>
        <row r="3729">
          <cell r="B3729">
            <v>20020856</v>
          </cell>
        </row>
        <row r="3730">
          <cell r="B3730">
            <v>20020861</v>
          </cell>
        </row>
        <row r="3731">
          <cell r="B3731">
            <v>20020863</v>
          </cell>
        </row>
        <row r="3732">
          <cell r="B3732">
            <v>20020865</v>
          </cell>
        </row>
        <row r="3733">
          <cell r="B3733">
            <v>20020871</v>
          </cell>
        </row>
        <row r="3734">
          <cell r="B3734">
            <v>20020872</v>
          </cell>
        </row>
        <row r="3735">
          <cell r="B3735">
            <v>20020873</v>
          </cell>
        </row>
        <row r="3736">
          <cell r="B3736">
            <v>20020874</v>
          </cell>
        </row>
        <row r="3737">
          <cell r="B3737">
            <v>20020875</v>
          </cell>
        </row>
        <row r="3738">
          <cell r="B3738">
            <v>20020876</v>
          </cell>
        </row>
        <row r="3739">
          <cell r="B3739">
            <v>20020877</v>
          </cell>
        </row>
        <row r="3740">
          <cell r="B3740">
            <v>20020878</v>
          </cell>
        </row>
        <row r="3741">
          <cell r="B3741">
            <v>20020879</v>
          </cell>
        </row>
        <row r="3742">
          <cell r="B3742">
            <v>20020880</v>
          </cell>
        </row>
        <row r="3743">
          <cell r="B3743">
            <v>20020881</v>
          </cell>
        </row>
        <row r="3744">
          <cell r="B3744">
            <v>20020882</v>
          </cell>
        </row>
        <row r="3745">
          <cell r="B3745">
            <v>20020350</v>
          </cell>
        </row>
        <row r="3746">
          <cell r="B3746">
            <v>20020884</v>
          </cell>
        </row>
        <row r="3747">
          <cell r="B3747">
            <v>20020885</v>
          </cell>
        </row>
        <row r="3748">
          <cell r="B3748">
            <v>20020886</v>
          </cell>
        </row>
        <row r="3749">
          <cell r="B3749">
            <v>20020883</v>
          </cell>
        </row>
        <row r="3750">
          <cell r="B3750">
            <v>20020887</v>
          </cell>
        </row>
        <row r="3751">
          <cell r="B3751">
            <v>20020888</v>
          </cell>
        </row>
        <row r="3752">
          <cell r="B3752">
            <v>20020889</v>
          </cell>
        </row>
        <row r="3753">
          <cell r="B3753">
            <v>20020890</v>
          </cell>
        </row>
        <row r="3754">
          <cell r="B3754">
            <v>20020891</v>
          </cell>
        </row>
        <row r="3755">
          <cell r="B3755">
            <v>20020892</v>
          </cell>
        </row>
        <row r="3756">
          <cell r="B3756">
            <v>20020893</v>
          </cell>
        </row>
        <row r="3757">
          <cell r="B3757">
            <v>20020894</v>
          </cell>
        </row>
        <row r="3758">
          <cell r="B3758">
            <v>20020896</v>
          </cell>
        </row>
        <row r="3759">
          <cell r="B3759">
            <v>20020897</v>
          </cell>
        </row>
        <row r="3760">
          <cell r="B3760">
            <v>20020035</v>
          </cell>
        </row>
        <row r="3761">
          <cell r="B3761">
            <v>20020898</v>
          </cell>
        </row>
        <row r="3762">
          <cell r="B3762">
            <v>20020899</v>
          </cell>
        </row>
        <row r="3763">
          <cell r="B3763">
            <v>20020900</v>
          </cell>
        </row>
        <row r="3764">
          <cell r="B3764">
            <v>20020901</v>
          </cell>
        </row>
        <row r="3765">
          <cell r="B3765">
            <v>20020902</v>
          </cell>
        </row>
        <row r="3766">
          <cell r="B3766">
            <v>20020903</v>
          </cell>
        </row>
        <row r="3767">
          <cell r="B3767">
            <v>20020904</v>
          </cell>
        </row>
        <row r="3768">
          <cell r="B3768">
            <v>20020905</v>
          </cell>
        </row>
        <row r="3769">
          <cell r="B3769">
            <v>20020906</v>
          </cell>
        </row>
        <row r="3770">
          <cell r="B3770">
            <v>20020907</v>
          </cell>
        </row>
        <row r="3771">
          <cell r="B3771">
            <v>20020908</v>
          </cell>
        </row>
        <row r="3772">
          <cell r="B3772">
            <v>20020909</v>
          </cell>
        </row>
        <row r="3773">
          <cell r="B3773">
            <v>20020910</v>
          </cell>
        </row>
        <row r="3774">
          <cell r="B3774">
            <v>20020911</v>
          </cell>
        </row>
        <row r="3775">
          <cell r="B3775">
            <v>20020912</v>
          </cell>
        </row>
        <row r="3776">
          <cell r="B3776">
            <v>20020913</v>
          </cell>
        </row>
        <row r="3777">
          <cell r="B3777">
            <v>20020914</v>
          </cell>
        </row>
        <row r="3778">
          <cell r="B3778">
            <v>20020915</v>
          </cell>
        </row>
        <row r="3779">
          <cell r="B3779">
            <v>20020916</v>
          </cell>
        </row>
        <row r="3780">
          <cell r="B3780">
            <v>20020917</v>
          </cell>
        </row>
        <row r="3781">
          <cell r="B3781">
            <v>20020918</v>
          </cell>
        </row>
        <row r="3782">
          <cell r="B3782">
            <v>20020919</v>
          </cell>
        </row>
        <row r="3783">
          <cell r="B3783">
            <v>20020920</v>
          </cell>
        </row>
        <row r="3784">
          <cell r="B3784">
            <v>20020921</v>
          </cell>
        </row>
        <row r="3785">
          <cell r="B3785">
            <v>20020922</v>
          </cell>
        </row>
        <row r="3786">
          <cell r="B3786">
            <v>20020923</v>
          </cell>
        </row>
        <row r="3787">
          <cell r="B3787">
            <v>20020924</v>
          </cell>
        </row>
        <row r="3788">
          <cell r="B3788">
            <v>20020925</v>
          </cell>
        </row>
        <row r="3789">
          <cell r="B3789">
            <v>20020926</v>
          </cell>
        </row>
        <row r="3790">
          <cell r="B3790">
            <v>20020927</v>
          </cell>
        </row>
        <row r="3791">
          <cell r="B3791">
            <v>20020928</v>
          </cell>
        </row>
        <row r="3792">
          <cell r="B3792">
            <v>20020929</v>
          </cell>
        </row>
        <row r="3793">
          <cell r="B3793">
            <v>20020930</v>
          </cell>
        </row>
        <row r="3794">
          <cell r="B3794">
            <v>20020931</v>
          </cell>
        </row>
        <row r="3795">
          <cell r="B3795">
            <v>20020932</v>
          </cell>
        </row>
        <row r="3796">
          <cell r="B3796">
            <v>20020933</v>
          </cell>
        </row>
        <row r="3797">
          <cell r="B3797">
            <v>20020934</v>
          </cell>
        </row>
        <row r="3798">
          <cell r="B3798">
            <v>20020935</v>
          </cell>
        </row>
        <row r="3799">
          <cell r="B3799">
            <v>20020936</v>
          </cell>
        </row>
        <row r="3800">
          <cell r="B3800">
            <v>20020937</v>
          </cell>
        </row>
        <row r="3801">
          <cell r="B3801">
            <v>20020938</v>
          </cell>
        </row>
        <row r="3802">
          <cell r="B3802">
            <v>20020939</v>
          </cell>
        </row>
        <row r="3803">
          <cell r="B3803">
            <v>20020940</v>
          </cell>
        </row>
        <row r="3804">
          <cell r="B3804">
            <v>20020941</v>
          </cell>
        </row>
        <row r="3805">
          <cell r="B3805">
            <v>20021605</v>
          </cell>
        </row>
        <row r="3806">
          <cell r="B3806">
            <v>20020942</v>
          </cell>
        </row>
        <row r="3807">
          <cell r="B3807">
            <v>20020943</v>
          </cell>
        </row>
        <row r="3808">
          <cell r="B3808">
            <v>20020944</v>
          </cell>
        </row>
        <row r="3809">
          <cell r="B3809">
            <v>20020945</v>
          </cell>
        </row>
        <row r="3810">
          <cell r="B3810">
            <v>20020946</v>
          </cell>
        </row>
        <row r="3811">
          <cell r="B3811">
            <v>20020947</v>
          </cell>
        </row>
        <row r="3812">
          <cell r="B3812">
            <v>20020948</v>
          </cell>
        </row>
        <row r="3813">
          <cell r="B3813">
            <v>20020949</v>
          </cell>
        </row>
        <row r="3814">
          <cell r="B3814">
            <v>20020950</v>
          </cell>
        </row>
        <row r="3815">
          <cell r="B3815">
            <v>20020951</v>
          </cell>
        </row>
        <row r="3816">
          <cell r="B3816">
            <v>20020332</v>
          </cell>
        </row>
        <row r="3817">
          <cell r="B3817">
            <v>20020095</v>
          </cell>
        </row>
        <row r="3818">
          <cell r="B3818">
            <v>20020361</v>
          </cell>
        </row>
        <row r="3819">
          <cell r="B3819">
            <v>20020364</v>
          </cell>
        </row>
        <row r="3820">
          <cell r="B3820">
            <v>20020365</v>
          </cell>
        </row>
        <row r="3821">
          <cell r="B3821">
            <v>20020369</v>
          </cell>
        </row>
        <row r="3822">
          <cell r="B3822">
            <v>20020370</v>
          </cell>
        </row>
        <row r="3823">
          <cell r="B3823">
            <v>20020233</v>
          </cell>
        </row>
        <row r="3824">
          <cell r="B3824">
            <v>20020399</v>
          </cell>
        </row>
        <row r="3825">
          <cell r="B3825">
            <v>20020259</v>
          </cell>
        </row>
        <row r="3826">
          <cell r="B3826">
            <v>20020406</v>
          </cell>
        </row>
        <row r="3827">
          <cell r="B3827">
            <v>20020419</v>
          </cell>
        </row>
        <row r="3828">
          <cell r="B3828">
            <v>20020422</v>
          </cell>
        </row>
        <row r="3829">
          <cell r="B3829">
            <v>20020199</v>
          </cell>
        </row>
        <row r="3830">
          <cell r="B3830">
            <v>20020429</v>
          </cell>
        </row>
        <row r="3831">
          <cell r="B3831">
            <v>20020437</v>
          </cell>
        </row>
        <row r="3832">
          <cell r="B3832">
            <v>20020453</v>
          </cell>
        </row>
        <row r="3833">
          <cell r="B3833">
            <v>20020025</v>
          </cell>
        </row>
        <row r="3834">
          <cell r="B3834">
            <v>20020208</v>
          </cell>
        </row>
        <row r="3835">
          <cell r="B3835">
            <v>20020271</v>
          </cell>
        </row>
        <row r="3836">
          <cell r="B3836">
            <v>20020457</v>
          </cell>
        </row>
        <row r="3837">
          <cell r="B3837">
            <v>20020463</v>
          </cell>
        </row>
        <row r="3838">
          <cell r="B3838">
            <v>20020272</v>
          </cell>
        </row>
        <row r="3839">
          <cell r="B3839">
            <v>20020465</v>
          </cell>
        </row>
        <row r="3840">
          <cell r="B3840">
            <v>20020466</v>
          </cell>
        </row>
        <row r="3841">
          <cell r="B3841">
            <v>20020340</v>
          </cell>
        </row>
        <row r="3842">
          <cell r="B3842">
            <v>20020475</v>
          </cell>
        </row>
        <row r="3843">
          <cell r="B3843">
            <v>20020477</v>
          </cell>
        </row>
        <row r="3844">
          <cell r="B3844">
            <v>20020355</v>
          </cell>
        </row>
        <row r="3845">
          <cell r="B3845">
            <v>20020268</v>
          </cell>
        </row>
        <row r="3846">
          <cell r="B3846">
            <v>20020495</v>
          </cell>
        </row>
        <row r="3847">
          <cell r="B3847">
            <v>20020499</v>
          </cell>
        </row>
        <row r="3848">
          <cell r="B3848">
            <v>20020220</v>
          </cell>
        </row>
        <row r="3849">
          <cell r="B3849">
            <v>20020122</v>
          </cell>
        </row>
        <row r="3850">
          <cell r="B3850">
            <v>20020316</v>
          </cell>
        </row>
        <row r="3851">
          <cell r="B3851">
            <v>20020626</v>
          </cell>
        </row>
        <row r="3852">
          <cell r="B3852">
            <v>20020165</v>
          </cell>
        </row>
        <row r="3853">
          <cell r="B3853">
            <v>20020627</v>
          </cell>
        </row>
        <row r="3854">
          <cell r="B3854">
            <v>20020629</v>
          </cell>
        </row>
        <row r="3855">
          <cell r="B3855">
            <v>20020630</v>
          </cell>
        </row>
        <row r="3856">
          <cell r="B3856">
            <v>20020631</v>
          </cell>
        </row>
        <row r="3857">
          <cell r="B3857">
            <v>20020166</v>
          </cell>
        </row>
        <row r="3858">
          <cell r="B3858">
            <v>20020633</v>
          </cell>
        </row>
        <row r="3859">
          <cell r="B3859">
            <v>20020635</v>
          </cell>
        </row>
        <row r="3860">
          <cell r="B3860">
            <v>20020636</v>
          </cell>
        </row>
        <row r="3861">
          <cell r="B3861">
            <v>20020345</v>
          </cell>
        </row>
        <row r="3862">
          <cell r="B3862">
            <v>20020639</v>
          </cell>
        </row>
        <row r="3863">
          <cell r="B3863">
            <v>20020640</v>
          </cell>
        </row>
        <row r="3864">
          <cell r="B3864">
            <v>20020641</v>
          </cell>
        </row>
        <row r="3865">
          <cell r="B3865">
            <v>20020642</v>
          </cell>
        </row>
        <row r="3866">
          <cell r="B3866">
            <v>20020644</v>
          </cell>
        </row>
        <row r="3867">
          <cell r="B3867">
            <v>20020167</v>
          </cell>
        </row>
        <row r="3868">
          <cell r="B3868">
            <v>20020643</v>
          </cell>
        </row>
        <row r="3869">
          <cell r="B3869">
            <v>20020646</v>
          </cell>
        </row>
        <row r="3870">
          <cell r="B3870">
            <v>20020317</v>
          </cell>
        </row>
        <row r="3871">
          <cell r="B3871">
            <v>20020647</v>
          </cell>
        </row>
        <row r="3872">
          <cell r="B3872">
            <v>20020649</v>
          </cell>
        </row>
        <row r="3873">
          <cell r="B3873">
            <v>20020648</v>
          </cell>
        </row>
        <row r="3874">
          <cell r="B3874">
            <v>20020651</v>
          </cell>
        </row>
        <row r="3875">
          <cell r="B3875">
            <v>20020652</v>
          </cell>
        </row>
        <row r="3876">
          <cell r="B3876">
            <v>20020655</v>
          </cell>
        </row>
        <row r="3877">
          <cell r="B3877">
            <v>20020656</v>
          </cell>
        </row>
        <row r="3878">
          <cell r="B3878">
            <v>20020318</v>
          </cell>
        </row>
        <row r="3879">
          <cell r="B3879">
            <v>20020658</v>
          </cell>
        </row>
        <row r="3880">
          <cell r="B3880">
            <v>20020228</v>
          </cell>
        </row>
        <row r="3881">
          <cell r="B3881">
            <v>20020662</v>
          </cell>
        </row>
        <row r="3882">
          <cell r="B3882">
            <v>20020663</v>
          </cell>
        </row>
        <row r="3883">
          <cell r="B3883">
            <v>20020666</v>
          </cell>
        </row>
        <row r="3884">
          <cell r="B3884">
            <v>20020667</v>
          </cell>
        </row>
        <row r="3885">
          <cell r="B3885">
            <v>20020668</v>
          </cell>
        </row>
        <row r="3886">
          <cell r="B3886">
            <v>20020671</v>
          </cell>
        </row>
        <row r="3887">
          <cell r="B3887">
            <v>20020319</v>
          </cell>
        </row>
        <row r="3888">
          <cell r="B3888">
            <v>20020168</v>
          </cell>
        </row>
        <row r="3889">
          <cell r="B3889">
            <v>20020672</v>
          </cell>
        </row>
        <row r="3890">
          <cell r="B3890">
            <v>20020673</v>
          </cell>
        </row>
        <row r="3891">
          <cell r="B3891">
            <v>20020018</v>
          </cell>
        </row>
        <row r="3892">
          <cell r="B3892">
            <v>20020169</v>
          </cell>
        </row>
        <row r="3893">
          <cell r="B3893">
            <v>20020674</v>
          </cell>
        </row>
        <row r="3894">
          <cell r="B3894">
            <v>20020676</v>
          </cell>
        </row>
        <row r="3895">
          <cell r="B3895">
            <v>20020170</v>
          </cell>
        </row>
        <row r="3896">
          <cell r="B3896">
            <v>20020679</v>
          </cell>
        </row>
        <row r="3897">
          <cell r="B3897">
            <v>20020683</v>
          </cell>
        </row>
        <row r="3898">
          <cell r="B3898">
            <v>20020684</v>
          </cell>
        </row>
        <row r="3899">
          <cell r="B3899">
            <v>20020685</v>
          </cell>
        </row>
        <row r="3900">
          <cell r="B3900">
            <v>20020689</v>
          </cell>
        </row>
        <row r="3901">
          <cell r="B3901">
            <v>20020690</v>
          </cell>
        </row>
        <row r="3902">
          <cell r="B3902">
            <v>20020230</v>
          </cell>
        </row>
        <row r="3903">
          <cell r="B3903">
            <v>20020691</v>
          </cell>
        </row>
        <row r="3904">
          <cell r="B3904">
            <v>20020693</v>
          </cell>
        </row>
        <row r="3905">
          <cell r="B3905">
            <v>20020694</v>
          </cell>
        </row>
        <row r="3906">
          <cell r="B3906">
            <v>20020172</v>
          </cell>
        </row>
        <row r="3907">
          <cell r="B3907">
            <v>20020347</v>
          </cell>
        </row>
        <row r="3908">
          <cell r="B3908">
            <v>20020697</v>
          </cell>
        </row>
        <row r="3909">
          <cell r="B3909">
            <v>20020698</v>
          </cell>
        </row>
        <row r="3910">
          <cell r="B3910">
            <v>20020699</v>
          </cell>
        </row>
        <row r="3911">
          <cell r="B3911">
            <v>20020231</v>
          </cell>
        </row>
        <row r="3912">
          <cell r="B3912">
            <v>20020173</v>
          </cell>
        </row>
        <row r="3913">
          <cell r="B3913">
            <v>20020701</v>
          </cell>
        </row>
        <row r="3914">
          <cell r="B3914">
            <v>20020703</v>
          </cell>
        </row>
        <row r="3915">
          <cell r="B3915">
            <v>20020174</v>
          </cell>
        </row>
        <row r="3916">
          <cell r="B3916">
            <v>20020705</v>
          </cell>
        </row>
        <row r="3917">
          <cell r="B3917">
            <v>20020706</v>
          </cell>
        </row>
        <row r="3918">
          <cell r="B3918">
            <v>20020708</v>
          </cell>
        </row>
        <row r="3919">
          <cell r="B3919">
            <v>20020709</v>
          </cell>
        </row>
        <row r="3920">
          <cell r="B3920">
            <v>20020710</v>
          </cell>
        </row>
        <row r="3921">
          <cell r="B3921">
            <v>20020330</v>
          </cell>
        </row>
        <row r="3922">
          <cell r="B3922">
            <v>20020086</v>
          </cell>
        </row>
        <row r="3923">
          <cell r="B3923">
            <v>20020711</v>
          </cell>
        </row>
        <row r="3924">
          <cell r="B3924">
            <v>20020712</v>
          </cell>
        </row>
        <row r="3925">
          <cell r="B3925">
            <v>20020715</v>
          </cell>
        </row>
        <row r="3926">
          <cell r="B3926">
            <v>20020719</v>
          </cell>
        </row>
        <row r="3927">
          <cell r="B3927">
            <v>20020348</v>
          </cell>
        </row>
        <row r="3928">
          <cell r="B3928">
            <v>20020720</v>
          </cell>
        </row>
        <row r="3929">
          <cell r="B3929">
            <v>20020722</v>
          </cell>
        </row>
        <row r="3930">
          <cell r="B3930">
            <v>20020725</v>
          </cell>
        </row>
        <row r="3931">
          <cell r="B3931">
            <v>20020087</v>
          </cell>
        </row>
        <row r="3932">
          <cell r="B3932">
            <v>20020729</v>
          </cell>
        </row>
        <row r="3933">
          <cell r="B3933">
            <v>20020730</v>
          </cell>
        </row>
        <row r="3934">
          <cell r="B3934">
            <v>20020731</v>
          </cell>
        </row>
        <row r="3935">
          <cell r="B3935">
            <v>20020732</v>
          </cell>
        </row>
        <row r="3936">
          <cell r="B3936">
            <v>20020734</v>
          </cell>
        </row>
        <row r="3937">
          <cell r="B3937">
            <v>20020735</v>
          </cell>
        </row>
        <row r="3938">
          <cell r="B3938">
            <v>20020736</v>
          </cell>
        </row>
        <row r="3939">
          <cell r="B3939">
            <v>20020320</v>
          </cell>
        </row>
        <row r="3940">
          <cell r="B3940">
            <v>20020349</v>
          </cell>
        </row>
        <row r="3941">
          <cell r="B3941">
            <v>20020738</v>
          </cell>
        </row>
        <row r="3942">
          <cell r="B3942">
            <v>20020739</v>
          </cell>
        </row>
        <row r="3943">
          <cell r="B3943">
            <v>20020175</v>
          </cell>
        </row>
        <row r="3944">
          <cell r="B3944">
            <v>20020740</v>
          </cell>
        </row>
        <row r="3945">
          <cell r="B3945">
            <v>20020743</v>
          </cell>
        </row>
        <row r="3946">
          <cell r="B3946">
            <v>20020744</v>
          </cell>
        </row>
        <row r="3947">
          <cell r="B3947">
            <v>20021089</v>
          </cell>
        </row>
        <row r="3948">
          <cell r="B3948">
            <v>20021090</v>
          </cell>
        </row>
        <row r="3949">
          <cell r="B3949">
            <v>20021091</v>
          </cell>
        </row>
        <row r="3950">
          <cell r="B3950">
            <v>20021098</v>
          </cell>
        </row>
        <row r="3951">
          <cell r="B3951">
            <v>20021101</v>
          </cell>
        </row>
        <row r="3952">
          <cell r="B3952">
            <v>20021102</v>
          </cell>
        </row>
        <row r="3953">
          <cell r="B3953">
            <v>20021105</v>
          </cell>
        </row>
        <row r="3954">
          <cell r="B3954">
            <v>20021107</v>
          </cell>
        </row>
        <row r="3955">
          <cell r="B3955">
            <v>20021110</v>
          </cell>
        </row>
        <row r="3956">
          <cell r="B3956">
            <v>20021111</v>
          </cell>
        </row>
        <row r="3957">
          <cell r="B3957">
            <v>20021112</v>
          </cell>
        </row>
        <row r="3958">
          <cell r="B3958">
            <v>20021117</v>
          </cell>
        </row>
        <row r="3959">
          <cell r="B3959">
            <v>20021119</v>
          </cell>
        </row>
        <row r="3960">
          <cell r="B3960">
            <v>20021120</v>
          </cell>
        </row>
        <row r="3961">
          <cell r="B3961">
            <v>20021125</v>
          </cell>
        </row>
        <row r="3962">
          <cell r="B3962">
            <v>20021127</v>
          </cell>
        </row>
        <row r="3963">
          <cell r="B3963">
            <v>20021128</v>
          </cell>
        </row>
        <row r="3964">
          <cell r="B3964">
            <v>20021131</v>
          </cell>
        </row>
        <row r="3965">
          <cell r="B3965">
            <v>20021135</v>
          </cell>
        </row>
        <row r="3966">
          <cell r="B3966">
            <v>20021136</v>
          </cell>
        </row>
        <row r="3967">
          <cell r="B3967">
            <v>20021137</v>
          </cell>
        </row>
        <row r="3968">
          <cell r="B3968">
            <v>20021138</v>
          </cell>
        </row>
        <row r="3969">
          <cell r="B3969">
            <v>20021139</v>
          </cell>
        </row>
        <row r="3970">
          <cell r="B3970">
            <v>20021141</v>
          </cell>
        </row>
        <row r="3971">
          <cell r="B3971">
            <v>20021143</v>
          </cell>
        </row>
        <row r="3972">
          <cell r="B3972">
            <v>20021145</v>
          </cell>
        </row>
        <row r="3973">
          <cell r="B3973">
            <v>20021146</v>
          </cell>
        </row>
        <row r="3974">
          <cell r="B3974">
            <v>20021148</v>
          </cell>
        </row>
        <row r="3975">
          <cell r="B3975">
            <v>20021153</v>
          </cell>
        </row>
        <row r="3976">
          <cell r="B3976">
            <v>20021154</v>
          </cell>
        </row>
        <row r="3977">
          <cell r="B3977">
            <v>20021158</v>
          </cell>
        </row>
        <row r="3978">
          <cell r="B3978">
            <v>20021159</v>
          </cell>
        </row>
        <row r="3979">
          <cell r="B3979">
            <v>20021161</v>
          </cell>
        </row>
        <row r="3980">
          <cell r="B3980">
            <v>20021164</v>
          </cell>
        </row>
        <row r="3981">
          <cell r="B3981">
            <v>20021175</v>
          </cell>
        </row>
        <row r="3982">
          <cell r="B3982">
            <v>20021176</v>
          </cell>
        </row>
        <row r="3983">
          <cell r="B3983">
            <v>20021177</v>
          </cell>
        </row>
        <row r="3984">
          <cell r="B3984">
            <v>20021190</v>
          </cell>
        </row>
        <row r="3985">
          <cell r="B3985">
            <v>20021192</v>
          </cell>
        </row>
        <row r="3986">
          <cell r="B3986">
            <v>20021196</v>
          </cell>
        </row>
        <row r="3987">
          <cell r="B3987">
            <v>20021198</v>
          </cell>
        </row>
        <row r="3988">
          <cell r="B3988">
            <v>20021200</v>
          </cell>
        </row>
        <row r="3989">
          <cell r="B3989">
            <v>20021212</v>
          </cell>
        </row>
        <row r="3990">
          <cell r="B3990">
            <v>20021083</v>
          </cell>
        </row>
        <row r="3991">
          <cell r="B3991">
            <v>20021087</v>
          </cell>
        </row>
        <row r="3992">
          <cell r="B3992">
            <v>20021088</v>
          </cell>
        </row>
        <row r="3993">
          <cell r="B3993">
            <v>20021092</v>
          </cell>
        </row>
        <row r="3994">
          <cell r="B3994">
            <v>20021093</v>
          </cell>
        </row>
        <row r="3995">
          <cell r="B3995">
            <v>20021094</v>
          </cell>
        </row>
        <row r="3996">
          <cell r="B3996">
            <v>20021095</v>
          </cell>
        </row>
        <row r="3997">
          <cell r="B3997">
            <v>20021097</v>
          </cell>
        </row>
        <row r="3998">
          <cell r="B3998">
            <v>20021099</v>
          </cell>
        </row>
        <row r="3999">
          <cell r="B3999">
            <v>20021104</v>
          </cell>
        </row>
        <row r="4000">
          <cell r="B4000">
            <v>20021106</v>
          </cell>
        </row>
        <row r="4001">
          <cell r="B4001">
            <v>20021108</v>
          </cell>
        </row>
        <row r="4002">
          <cell r="B4002">
            <v>20021109</v>
          </cell>
        </row>
        <row r="4003">
          <cell r="B4003">
            <v>20021113</v>
          </cell>
        </row>
        <row r="4004">
          <cell r="B4004">
            <v>20021115</v>
          </cell>
        </row>
        <row r="4005">
          <cell r="B4005">
            <v>20021118</v>
          </cell>
        </row>
        <row r="4006">
          <cell r="B4006">
            <v>20021133</v>
          </cell>
        </row>
        <row r="4007">
          <cell r="B4007">
            <v>20021140</v>
          </cell>
        </row>
        <row r="4008">
          <cell r="B4008">
            <v>20021149</v>
          </cell>
        </row>
        <row r="4009">
          <cell r="B4009">
            <v>20021150</v>
          </cell>
        </row>
        <row r="4010">
          <cell r="B4010">
            <v>20021152</v>
          </cell>
        </row>
        <row r="4011">
          <cell r="B4011">
            <v>20021155</v>
          </cell>
        </row>
        <row r="4012">
          <cell r="B4012">
            <v>20021157</v>
          </cell>
        </row>
        <row r="4013">
          <cell r="B4013">
            <v>20021160</v>
          </cell>
        </row>
        <row r="4014">
          <cell r="B4014">
            <v>20021163</v>
          </cell>
        </row>
        <row r="4015">
          <cell r="B4015">
            <v>20021167</v>
          </cell>
        </row>
        <row r="4016">
          <cell r="B4016">
            <v>20021170</v>
          </cell>
        </row>
        <row r="4017">
          <cell r="B4017">
            <v>20021172</v>
          </cell>
        </row>
        <row r="4018">
          <cell r="B4018">
            <v>20021174</v>
          </cell>
        </row>
        <row r="4019">
          <cell r="B4019">
            <v>20021178</v>
          </cell>
        </row>
        <row r="4020">
          <cell r="B4020">
            <v>20021179</v>
          </cell>
        </row>
        <row r="4021">
          <cell r="B4021">
            <v>20021182</v>
          </cell>
        </row>
        <row r="4022">
          <cell r="B4022">
            <v>20021183</v>
          </cell>
        </row>
        <row r="4023">
          <cell r="B4023">
            <v>20021184</v>
          </cell>
        </row>
        <row r="4024">
          <cell r="B4024">
            <v>20021186</v>
          </cell>
        </row>
        <row r="4025">
          <cell r="B4025">
            <v>20021188</v>
          </cell>
        </row>
        <row r="4026">
          <cell r="B4026">
            <v>20021191</v>
          </cell>
        </row>
        <row r="4027">
          <cell r="B4027">
            <v>20021193</v>
          </cell>
        </row>
        <row r="4028">
          <cell r="B4028">
            <v>20021195</v>
          </cell>
        </row>
        <row r="4029">
          <cell r="B4029">
            <v>20021204</v>
          </cell>
        </row>
        <row r="4030">
          <cell r="B4030">
            <v>20021209</v>
          </cell>
        </row>
        <row r="4031">
          <cell r="B4031">
            <v>20021210</v>
          </cell>
        </row>
        <row r="4032">
          <cell r="B4032">
            <v>20021213</v>
          </cell>
        </row>
        <row r="4033">
          <cell r="B4033">
            <v>20021080</v>
          </cell>
        </row>
        <row r="4034">
          <cell r="B4034">
            <v>20021081</v>
          </cell>
        </row>
        <row r="4035">
          <cell r="B4035">
            <v>20021082</v>
          </cell>
        </row>
        <row r="4036">
          <cell r="B4036">
            <v>20021084</v>
          </cell>
        </row>
        <row r="4037">
          <cell r="B4037">
            <v>20021085</v>
          </cell>
        </row>
        <row r="4038">
          <cell r="B4038">
            <v>20021086</v>
          </cell>
        </row>
        <row r="4039">
          <cell r="B4039">
            <v>20021100</v>
          </cell>
        </row>
        <row r="4040">
          <cell r="B4040">
            <v>20021103</v>
          </cell>
        </row>
        <row r="4041">
          <cell r="B4041">
            <v>20020240</v>
          </cell>
        </row>
        <row r="4042">
          <cell r="B4042">
            <v>20020241</v>
          </cell>
        </row>
        <row r="4043">
          <cell r="B4043">
            <v>20021114</v>
          </cell>
        </row>
        <row r="4044">
          <cell r="B4044">
            <v>20021116</v>
          </cell>
        </row>
        <row r="4045">
          <cell r="B4045">
            <v>20021121</v>
          </cell>
        </row>
        <row r="4046">
          <cell r="B4046">
            <v>20021122</v>
          </cell>
        </row>
        <row r="4047">
          <cell r="B4047">
            <v>20021123</v>
          </cell>
        </row>
        <row r="4048">
          <cell r="B4048">
            <v>20021124</v>
          </cell>
        </row>
        <row r="4049">
          <cell r="B4049">
            <v>20021126</v>
          </cell>
        </row>
        <row r="4050">
          <cell r="B4050">
            <v>20021129</v>
          </cell>
        </row>
        <row r="4051">
          <cell r="B4051">
            <v>20021130</v>
          </cell>
        </row>
        <row r="4052">
          <cell r="B4052">
            <v>20020242</v>
          </cell>
        </row>
        <row r="4053">
          <cell r="B4053">
            <v>20021132</v>
          </cell>
        </row>
        <row r="4054">
          <cell r="B4054">
            <v>20021134</v>
          </cell>
        </row>
        <row r="4055">
          <cell r="B4055">
            <v>20021142</v>
          </cell>
        </row>
        <row r="4056">
          <cell r="B4056">
            <v>20021144</v>
          </cell>
        </row>
        <row r="4057">
          <cell r="B4057">
            <v>20020232</v>
          </cell>
        </row>
        <row r="4058">
          <cell r="B4058">
            <v>20021151</v>
          </cell>
        </row>
        <row r="4059">
          <cell r="B4059">
            <v>20021156</v>
          </cell>
        </row>
        <row r="4060">
          <cell r="B4060">
            <v>20021162</v>
          </cell>
        </row>
        <row r="4061">
          <cell r="B4061">
            <v>20021168</v>
          </cell>
        </row>
        <row r="4062">
          <cell r="B4062">
            <v>20021169</v>
          </cell>
        </row>
        <row r="4063">
          <cell r="B4063">
            <v>20021171</v>
          </cell>
        </row>
        <row r="4064">
          <cell r="B4064">
            <v>20021173</v>
          </cell>
        </row>
        <row r="4065">
          <cell r="B4065">
            <v>20020243</v>
          </cell>
        </row>
        <row r="4066">
          <cell r="B4066">
            <v>20021180</v>
          </cell>
        </row>
        <row r="4067">
          <cell r="B4067">
            <v>20021181</v>
          </cell>
        </row>
        <row r="4068">
          <cell r="B4068">
            <v>20021185</v>
          </cell>
        </row>
        <row r="4069">
          <cell r="B4069">
            <v>20021187</v>
          </cell>
        </row>
        <row r="4070">
          <cell r="B4070">
            <v>20021189</v>
          </cell>
        </row>
        <row r="4071">
          <cell r="B4071">
            <v>20020244</v>
          </cell>
        </row>
        <row r="4072">
          <cell r="B4072">
            <v>20021194</v>
          </cell>
        </row>
        <row r="4073">
          <cell r="B4073">
            <v>20021197</v>
          </cell>
        </row>
        <row r="4074">
          <cell r="B4074">
            <v>20021199</v>
          </cell>
        </row>
        <row r="4075">
          <cell r="B4075">
            <v>20021201</v>
          </cell>
        </row>
        <row r="4076">
          <cell r="B4076">
            <v>20021203</v>
          </cell>
        </row>
        <row r="4077">
          <cell r="B4077">
            <v>20021205</v>
          </cell>
        </row>
        <row r="4078">
          <cell r="B4078">
            <v>20021206</v>
          </cell>
        </row>
        <row r="4079">
          <cell r="B4079">
            <v>20021208</v>
          </cell>
        </row>
        <row r="4080">
          <cell r="B4080">
            <v>20021211</v>
          </cell>
        </row>
        <row r="4081">
          <cell r="B4081">
            <v>20021214</v>
          </cell>
        </row>
        <row r="4082">
          <cell r="B4082">
            <v>20021280</v>
          </cell>
        </row>
        <row r="4083">
          <cell r="B4083">
            <v>20020180</v>
          </cell>
        </row>
        <row r="4084">
          <cell r="B4084">
            <v>20021289</v>
          </cell>
        </row>
        <row r="4085">
          <cell r="B4085">
            <v>20021293</v>
          </cell>
        </row>
        <row r="4086">
          <cell r="B4086">
            <v>20021297</v>
          </cell>
        </row>
        <row r="4087">
          <cell r="B4087">
            <v>20021306</v>
          </cell>
        </row>
        <row r="4088">
          <cell r="B4088">
            <v>20021311</v>
          </cell>
        </row>
        <row r="4089">
          <cell r="B4089">
            <v>20020181</v>
          </cell>
        </row>
        <row r="4090">
          <cell r="B4090">
            <v>20021317</v>
          </cell>
        </row>
        <row r="4091">
          <cell r="B4091">
            <v>20020007</v>
          </cell>
        </row>
        <row r="4092">
          <cell r="B4092">
            <v>20021323</v>
          </cell>
        </row>
        <row r="4093">
          <cell r="B4093">
            <v>20021331</v>
          </cell>
        </row>
        <row r="4094">
          <cell r="B4094">
            <v>20021334</v>
          </cell>
        </row>
        <row r="4095">
          <cell r="B4095">
            <v>20021336</v>
          </cell>
        </row>
        <row r="4096">
          <cell r="B4096">
            <v>20021340</v>
          </cell>
        </row>
        <row r="4097">
          <cell r="B4097">
            <v>20021342</v>
          </cell>
        </row>
        <row r="4098">
          <cell r="B4098">
            <v>20020321</v>
          </cell>
        </row>
        <row r="4099">
          <cell r="B4099">
            <v>20021345</v>
          </cell>
        </row>
        <row r="4100">
          <cell r="B4100">
            <v>20021348</v>
          </cell>
        </row>
        <row r="4101">
          <cell r="B4101">
            <v>20021349</v>
          </cell>
        </row>
        <row r="4102">
          <cell r="B4102">
            <v>20021350</v>
          </cell>
        </row>
        <row r="4103">
          <cell r="B4103">
            <v>20021354</v>
          </cell>
        </row>
        <row r="4104">
          <cell r="B4104">
            <v>20021355</v>
          </cell>
        </row>
        <row r="4105">
          <cell r="B4105">
            <v>20021359</v>
          </cell>
        </row>
        <row r="4106">
          <cell r="B4106">
            <v>20021361</v>
          </cell>
        </row>
        <row r="4107">
          <cell r="B4107">
            <v>20021364</v>
          </cell>
        </row>
        <row r="4108">
          <cell r="B4108">
            <v>20020322</v>
          </cell>
        </row>
        <row r="4109">
          <cell r="B4109">
            <v>20021365</v>
          </cell>
        </row>
        <row r="4110">
          <cell r="B4110">
            <v>20020323</v>
          </cell>
        </row>
        <row r="4111">
          <cell r="B4111">
            <v>20021371</v>
          </cell>
        </row>
        <row r="4112">
          <cell r="B4112">
            <v>20021375</v>
          </cell>
        </row>
        <row r="4113">
          <cell r="B4113">
            <v>20021376</v>
          </cell>
        </row>
        <row r="4114">
          <cell r="B4114">
            <v>20020182</v>
          </cell>
        </row>
        <row r="4115">
          <cell r="B4115">
            <v>20021378</v>
          </cell>
        </row>
        <row r="4116">
          <cell r="B4116">
            <v>20021379</v>
          </cell>
        </row>
        <row r="4117">
          <cell r="B4117">
            <v>20021383</v>
          </cell>
        </row>
        <row r="4118">
          <cell r="B4118">
            <v>20020324</v>
          </cell>
        </row>
        <row r="4119">
          <cell r="B4119">
            <v>20021387</v>
          </cell>
        </row>
        <row r="4120">
          <cell r="B4120">
            <v>20021389</v>
          </cell>
        </row>
        <row r="4121">
          <cell r="B4121">
            <v>20021395</v>
          </cell>
        </row>
        <row r="4122">
          <cell r="B4122">
            <v>20021398</v>
          </cell>
        </row>
        <row r="4123">
          <cell r="B4123">
            <v>20021399</v>
          </cell>
        </row>
        <row r="4124">
          <cell r="B4124">
            <v>20021406</v>
          </cell>
        </row>
        <row r="4125">
          <cell r="B4125">
            <v>20021408</v>
          </cell>
        </row>
        <row r="4126">
          <cell r="B4126">
            <v>20021413</v>
          </cell>
        </row>
        <row r="4127">
          <cell r="B4127">
            <v>20021414</v>
          </cell>
        </row>
        <row r="4128">
          <cell r="B4128">
            <v>20020325</v>
          </cell>
        </row>
        <row r="4129">
          <cell r="B4129">
            <v>20021421</v>
          </cell>
        </row>
        <row r="4130">
          <cell r="B4130">
            <v>20021426</v>
          </cell>
        </row>
        <row r="4131">
          <cell r="B4131">
            <v>20021427</v>
          </cell>
        </row>
        <row r="4132">
          <cell r="B4132">
            <v>20021430</v>
          </cell>
        </row>
        <row r="4133">
          <cell r="B4133">
            <v>20021431</v>
          </cell>
        </row>
        <row r="4134">
          <cell r="B4134">
            <v>20021436</v>
          </cell>
        </row>
        <row r="4135">
          <cell r="B4135">
            <v>20021439</v>
          </cell>
        </row>
        <row r="4136">
          <cell r="B4136">
            <v>20021455</v>
          </cell>
        </row>
        <row r="4137">
          <cell r="B4137">
            <v>20021460</v>
          </cell>
        </row>
        <row r="4138">
          <cell r="B4138">
            <v>20021464</v>
          </cell>
        </row>
        <row r="4139">
          <cell r="B4139">
            <v>20021467</v>
          </cell>
        </row>
        <row r="4140">
          <cell r="B4140">
            <v>20021475</v>
          </cell>
        </row>
        <row r="4141">
          <cell r="B4141">
            <v>20020326</v>
          </cell>
        </row>
        <row r="4142">
          <cell r="B4142">
            <v>20021478</v>
          </cell>
        </row>
        <row r="4143">
          <cell r="B4143">
            <v>20020623</v>
          </cell>
        </row>
        <row r="4144">
          <cell r="B4144">
            <v>20020625</v>
          </cell>
        </row>
        <row r="4145">
          <cell r="B4145">
            <v>20020628</v>
          </cell>
        </row>
        <row r="4146">
          <cell r="B4146">
            <v>20020632</v>
          </cell>
        </row>
        <row r="4147">
          <cell r="B4147">
            <v>20020634</v>
          </cell>
        </row>
        <row r="4148">
          <cell r="B4148">
            <v>20020637</v>
          </cell>
        </row>
        <row r="4149">
          <cell r="B4149">
            <v>20020177</v>
          </cell>
        </row>
        <row r="4150">
          <cell r="B4150">
            <v>20020638</v>
          </cell>
        </row>
        <row r="4151">
          <cell r="B4151">
            <v>20020178</v>
          </cell>
        </row>
      </sheetData>
      <sheetData sheetId="1"/>
      <sheetData sheetId="2">
        <row r="2">
          <cell r="B2" t="str">
            <v>17021366</v>
          </cell>
        </row>
        <row r="3">
          <cell r="B3" t="str">
            <v>17021367</v>
          </cell>
        </row>
        <row r="4">
          <cell r="B4" t="str">
            <v>17021383</v>
          </cell>
        </row>
        <row r="5">
          <cell r="B5" t="str">
            <v>17020211</v>
          </cell>
        </row>
        <row r="6">
          <cell r="B6" t="str">
            <v>17020217</v>
          </cell>
        </row>
        <row r="7">
          <cell r="B7" t="str">
            <v>17020921</v>
          </cell>
        </row>
        <row r="8">
          <cell r="B8" t="str">
            <v>17020070</v>
          </cell>
        </row>
        <row r="9">
          <cell r="B9" t="str">
            <v>17020555</v>
          </cell>
        </row>
        <row r="10">
          <cell r="B10" t="str">
            <v>17020558</v>
          </cell>
        </row>
        <row r="11">
          <cell r="B11" t="str">
            <v>18020109</v>
          </cell>
        </row>
        <row r="12">
          <cell r="B12" t="str">
            <v>18020605</v>
          </cell>
        </row>
        <row r="13">
          <cell r="B13" t="str">
            <v>18020820</v>
          </cell>
        </row>
        <row r="14">
          <cell r="B14" t="str">
            <v>18020190</v>
          </cell>
        </row>
        <row r="15">
          <cell r="B15" t="str">
            <v>18020225</v>
          </cell>
        </row>
        <row r="16">
          <cell r="B16" t="str">
            <v>18020277</v>
          </cell>
        </row>
        <row r="17">
          <cell r="B17" t="str">
            <v>18020436</v>
          </cell>
        </row>
        <row r="18">
          <cell r="B18" t="str">
            <v>18020475</v>
          </cell>
        </row>
        <row r="19">
          <cell r="B19" t="str">
            <v>18020552</v>
          </cell>
        </row>
        <row r="20">
          <cell r="B20" t="str">
            <v>18020757</v>
          </cell>
        </row>
        <row r="21">
          <cell r="B21" t="str">
            <v>18021440</v>
          </cell>
        </row>
        <row r="22">
          <cell r="B22" t="str">
            <v>18020680</v>
          </cell>
        </row>
        <row r="23">
          <cell r="B23" t="str">
            <v>18021229</v>
          </cell>
        </row>
        <row r="24">
          <cell r="B24" t="str">
            <v>18020124</v>
          </cell>
        </row>
        <row r="25">
          <cell r="B25" t="str">
            <v>18020322</v>
          </cell>
        </row>
        <row r="26">
          <cell r="B26" t="str">
            <v>18020633</v>
          </cell>
        </row>
        <row r="27">
          <cell r="B27" t="str">
            <v>18020812</v>
          </cell>
        </row>
        <row r="28">
          <cell r="B28" t="str">
            <v>18020038</v>
          </cell>
        </row>
        <row r="29">
          <cell r="B29" t="str">
            <v>18021058</v>
          </cell>
        </row>
        <row r="30">
          <cell r="B30" t="str">
            <v>18020355</v>
          </cell>
        </row>
        <row r="31">
          <cell r="B31" t="str">
            <v>18020484</v>
          </cell>
        </row>
        <row r="32">
          <cell r="B32" t="str">
            <v>18020553</v>
          </cell>
        </row>
        <row r="33">
          <cell r="B33" t="str">
            <v>18020687</v>
          </cell>
        </row>
        <row r="34">
          <cell r="B34" t="str">
            <v>18021077</v>
          </cell>
        </row>
        <row r="35">
          <cell r="B35" t="str">
            <v>18020107</v>
          </cell>
        </row>
        <row r="36">
          <cell r="B36" t="str">
            <v>18020808</v>
          </cell>
        </row>
        <row r="37">
          <cell r="B37" t="str">
            <v>18021107</v>
          </cell>
        </row>
        <row r="38">
          <cell r="B38" t="str">
            <v>18021162</v>
          </cell>
        </row>
        <row r="39">
          <cell r="B39" t="str">
            <v>18021210</v>
          </cell>
        </row>
        <row r="40">
          <cell r="B40" t="str">
            <v>18021278</v>
          </cell>
        </row>
        <row r="41">
          <cell r="B41" t="str">
            <v>18020014</v>
          </cell>
        </row>
        <row r="42">
          <cell r="B42" t="str">
            <v>18020674</v>
          </cell>
        </row>
        <row r="43">
          <cell r="B43" t="str">
            <v>18020027</v>
          </cell>
        </row>
        <row r="44">
          <cell r="B44" t="str">
            <v>18020031</v>
          </cell>
        </row>
        <row r="45">
          <cell r="B45" t="str">
            <v>18020203</v>
          </cell>
        </row>
        <row r="46">
          <cell r="B46" t="str">
            <v>18020422</v>
          </cell>
        </row>
        <row r="47">
          <cell r="B47" t="str">
            <v>18020964</v>
          </cell>
        </row>
        <row r="48">
          <cell r="B48" t="str">
            <v>18020073</v>
          </cell>
        </row>
        <row r="49">
          <cell r="B49" t="str">
            <v>18020064</v>
          </cell>
        </row>
        <row r="50">
          <cell r="B50" t="str">
            <v>18020123</v>
          </cell>
        </row>
        <row r="51">
          <cell r="B51" t="str">
            <v>18020061</v>
          </cell>
        </row>
        <row r="52">
          <cell r="B52" t="str">
            <v>18020730</v>
          </cell>
        </row>
        <row r="53">
          <cell r="B53" t="str">
            <v>18020040</v>
          </cell>
        </row>
        <row r="54">
          <cell r="B54" t="str">
            <v>18020051</v>
          </cell>
        </row>
        <row r="55">
          <cell r="B55" t="str">
            <v>18020018</v>
          </cell>
        </row>
        <row r="56">
          <cell r="B56" t="str">
            <v>18020807</v>
          </cell>
        </row>
        <row r="57">
          <cell r="B57" t="str">
            <v>18020126</v>
          </cell>
        </row>
        <row r="58">
          <cell r="B58" t="str">
            <v>18020859</v>
          </cell>
        </row>
        <row r="59">
          <cell r="B59" t="str">
            <v>18021097</v>
          </cell>
        </row>
        <row r="60">
          <cell r="B60" t="str">
            <v>18021276</v>
          </cell>
        </row>
        <row r="61">
          <cell r="B61" t="str">
            <v>18020183</v>
          </cell>
        </row>
        <row r="62">
          <cell r="B62" t="str">
            <v>18020232</v>
          </cell>
        </row>
        <row r="63">
          <cell r="B63" t="str">
            <v>18020289</v>
          </cell>
        </row>
        <row r="64">
          <cell r="B64" t="str">
            <v>18021224</v>
          </cell>
        </row>
        <row r="65">
          <cell r="B65" t="str">
            <v>18020470</v>
          </cell>
        </row>
        <row r="66">
          <cell r="B66" t="str">
            <v>18020736</v>
          </cell>
        </row>
        <row r="67">
          <cell r="B67" t="str">
            <v>18021305</v>
          </cell>
        </row>
        <row r="68">
          <cell r="B68" t="str">
            <v>18021040</v>
          </cell>
        </row>
        <row r="69">
          <cell r="B69" t="str">
            <v>18020118</v>
          </cell>
        </row>
        <row r="70">
          <cell r="B70" t="str">
            <v>18020321</v>
          </cell>
        </row>
        <row r="71">
          <cell r="B71" t="str">
            <v>18020747</v>
          </cell>
        </row>
        <row r="72">
          <cell r="B72" t="str">
            <v>18020848</v>
          </cell>
        </row>
        <row r="73">
          <cell r="B73" t="str">
            <v>18020354</v>
          </cell>
        </row>
        <row r="74">
          <cell r="B74" t="str">
            <v>18020350</v>
          </cell>
        </row>
        <row r="75">
          <cell r="B75" t="str">
            <v>18020493</v>
          </cell>
        </row>
        <row r="76">
          <cell r="B76" t="str">
            <v>18020862</v>
          </cell>
        </row>
        <row r="77">
          <cell r="B77" t="str">
            <v>18020995</v>
          </cell>
        </row>
        <row r="78">
          <cell r="B78" t="str">
            <v>18020135</v>
          </cell>
        </row>
        <row r="79">
          <cell r="B79" t="str">
            <v>18020307</v>
          </cell>
        </row>
        <row r="80">
          <cell r="B80" t="str">
            <v>18020656</v>
          </cell>
        </row>
        <row r="81">
          <cell r="B81" t="str">
            <v>18021067</v>
          </cell>
        </row>
        <row r="82">
          <cell r="B82" t="str">
            <v>18020642</v>
          </cell>
        </row>
        <row r="83">
          <cell r="B83" t="str">
            <v>18021432</v>
          </cell>
        </row>
        <row r="84">
          <cell r="B84" t="str">
            <v>18020025</v>
          </cell>
        </row>
        <row r="85">
          <cell r="B85" t="str">
            <v>18020048</v>
          </cell>
        </row>
        <row r="86">
          <cell r="B86" t="str">
            <v>18020054</v>
          </cell>
        </row>
        <row r="87">
          <cell r="B87" t="str">
            <v>18020362</v>
          </cell>
        </row>
        <row r="88">
          <cell r="B88" t="str">
            <v>18020506</v>
          </cell>
        </row>
        <row r="89">
          <cell r="B89" t="str">
            <v>18020673</v>
          </cell>
        </row>
        <row r="90">
          <cell r="B90" t="str">
            <v>18020818</v>
          </cell>
        </row>
        <row r="91">
          <cell r="B91" t="str">
            <v>18020965</v>
          </cell>
        </row>
        <row r="92">
          <cell r="B92" t="str">
            <v>18020004</v>
          </cell>
        </row>
        <row r="93">
          <cell r="B93" t="str">
            <v>18020542</v>
          </cell>
        </row>
        <row r="94">
          <cell r="B94" t="str">
            <v>18020781</v>
          </cell>
        </row>
        <row r="95">
          <cell r="B95" t="str">
            <v>18020899</v>
          </cell>
        </row>
        <row r="96">
          <cell r="B96" t="str">
            <v>18021008</v>
          </cell>
        </row>
        <row r="97">
          <cell r="B97" t="str">
            <v>18021354</v>
          </cell>
        </row>
        <row r="98">
          <cell r="B98" t="str">
            <v>18020421</v>
          </cell>
        </row>
        <row r="99">
          <cell r="B99" t="str">
            <v>18020756</v>
          </cell>
        </row>
        <row r="100">
          <cell r="B100" t="str">
            <v>18020761</v>
          </cell>
        </row>
        <row r="101">
          <cell r="B101" t="str">
            <v>18020912</v>
          </cell>
        </row>
        <row r="102">
          <cell r="B102" t="str">
            <v>18021038</v>
          </cell>
        </row>
        <row r="103">
          <cell r="B103" t="str">
            <v>18021126</v>
          </cell>
        </row>
        <row r="104">
          <cell r="B104" t="str">
            <v>18021270</v>
          </cell>
        </row>
        <row r="105">
          <cell r="B105" t="str">
            <v>18021274</v>
          </cell>
        </row>
        <row r="106">
          <cell r="B106" t="str">
            <v>18021272</v>
          </cell>
        </row>
        <row r="107">
          <cell r="B107" t="str">
            <v>18021441</v>
          </cell>
        </row>
        <row r="108">
          <cell r="B108" t="str">
            <v>18020843</v>
          </cell>
        </row>
        <row r="109">
          <cell r="B109" t="str">
            <v>18021281</v>
          </cell>
        </row>
        <row r="110">
          <cell r="B110" t="str">
            <v>18021378</v>
          </cell>
        </row>
        <row r="111">
          <cell r="B111" t="str">
            <v>18021389</v>
          </cell>
        </row>
        <row r="112">
          <cell r="B112" t="str">
            <v>19021398</v>
          </cell>
        </row>
        <row r="113">
          <cell r="B113" t="str">
            <v>19020121</v>
          </cell>
        </row>
        <row r="114">
          <cell r="B114" t="str">
            <v>19021402</v>
          </cell>
        </row>
        <row r="115">
          <cell r="B115" t="str">
            <v>19021410</v>
          </cell>
        </row>
        <row r="116">
          <cell r="B116" t="str">
            <v>19021425</v>
          </cell>
        </row>
        <row r="117">
          <cell r="B117" t="str">
            <v>19021492</v>
          </cell>
        </row>
        <row r="118">
          <cell r="B118" t="str">
            <v>19021436</v>
          </cell>
        </row>
        <row r="119">
          <cell r="B119" t="str">
            <v>19021148</v>
          </cell>
        </row>
        <row r="120">
          <cell r="B120" t="str">
            <v>19021157</v>
          </cell>
        </row>
        <row r="121">
          <cell r="B121" t="str">
            <v>19021158</v>
          </cell>
        </row>
        <row r="122">
          <cell r="B122" t="str">
            <v>19021193</v>
          </cell>
        </row>
        <row r="123">
          <cell r="B123" t="str">
            <v>19021542</v>
          </cell>
        </row>
        <row r="124">
          <cell r="B124" t="str">
            <v>19020091</v>
          </cell>
        </row>
        <row r="125">
          <cell r="B125" t="str">
            <v>19020058</v>
          </cell>
        </row>
        <row r="126">
          <cell r="B126" t="str">
            <v>19020059</v>
          </cell>
        </row>
        <row r="127">
          <cell r="B127" t="str">
            <v>19020109</v>
          </cell>
        </row>
        <row r="128">
          <cell r="B128" t="str">
            <v>19020119</v>
          </cell>
        </row>
        <row r="129">
          <cell r="B129" t="str">
            <v>19021232</v>
          </cell>
        </row>
        <row r="130">
          <cell r="B130" t="str">
            <v>19021279</v>
          </cell>
        </row>
        <row r="131">
          <cell r="B131" t="str">
            <v>19020068</v>
          </cell>
        </row>
        <row r="132">
          <cell r="B132" t="str">
            <v>19020127</v>
          </cell>
        </row>
        <row r="133">
          <cell r="B133" t="str">
            <v>19021352</v>
          </cell>
        </row>
        <row r="134">
          <cell r="B134" t="str">
            <v>19021365</v>
          </cell>
        </row>
        <row r="135">
          <cell r="B135" t="str">
            <v>19020176</v>
          </cell>
        </row>
        <row r="136">
          <cell r="B136" t="str">
            <v>19020311</v>
          </cell>
        </row>
        <row r="137">
          <cell r="B137" t="str">
            <v>19020027</v>
          </cell>
        </row>
        <row r="138">
          <cell r="B138" t="str">
            <v>19020003</v>
          </cell>
        </row>
        <row r="139">
          <cell r="B139" t="str">
            <v>19020045</v>
          </cell>
        </row>
        <row r="140">
          <cell r="B140" t="str">
            <v>19020018</v>
          </cell>
        </row>
        <row r="141">
          <cell r="B141" t="str">
            <v>19020086</v>
          </cell>
        </row>
        <row r="142">
          <cell r="B142" t="str">
            <v>19020062</v>
          </cell>
        </row>
        <row r="143">
          <cell r="B143" t="str">
            <v>19020213</v>
          </cell>
        </row>
        <row r="144">
          <cell r="B144" t="str">
            <v>19020014</v>
          </cell>
        </row>
        <row r="145">
          <cell r="B145" t="str">
            <v>19020037</v>
          </cell>
        </row>
        <row r="146">
          <cell r="B146" t="str">
            <v>19020125</v>
          </cell>
        </row>
        <row r="147">
          <cell r="B147" t="str">
            <v>19020164</v>
          </cell>
        </row>
        <row r="148">
          <cell r="B148" t="str">
            <v>19020220</v>
          </cell>
        </row>
        <row r="149">
          <cell r="B149" t="str">
            <v>19020280</v>
          </cell>
        </row>
        <row r="150">
          <cell r="B150" t="str">
            <v>19020159</v>
          </cell>
        </row>
        <row r="151">
          <cell r="B151" t="str">
            <v>19020165</v>
          </cell>
        </row>
        <row r="152">
          <cell r="B152" t="str">
            <v>19020661</v>
          </cell>
        </row>
        <row r="153">
          <cell r="B153" t="str">
            <v>19020677</v>
          </cell>
        </row>
        <row r="154">
          <cell r="B154" t="str">
            <v>19020710</v>
          </cell>
        </row>
        <row r="155">
          <cell r="B155" t="str">
            <v>19020716</v>
          </cell>
        </row>
        <row r="156">
          <cell r="B156" t="str">
            <v>19020757</v>
          </cell>
        </row>
        <row r="157">
          <cell r="B157" t="str">
            <v>19020030</v>
          </cell>
        </row>
        <row r="158">
          <cell r="B158" t="str">
            <v>19020800</v>
          </cell>
        </row>
        <row r="159">
          <cell r="B159" t="str">
            <v>19020825</v>
          </cell>
        </row>
        <row r="160">
          <cell r="B160" t="str">
            <v>19021106</v>
          </cell>
        </row>
        <row r="161">
          <cell r="B161" t="str">
            <v>19021021</v>
          </cell>
        </row>
        <row r="162">
          <cell r="B162" t="str">
            <v>19021065</v>
          </cell>
        </row>
        <row r="163">
          <cell r="B163" t="str">
            <v>19020023</v>
          </cell>
        </row>
        <row r="164">
          <cell r="B164" t="str">
            <v>19020562</v>
          </cell>
        </row>
        <row r="165">
          <cell r="B165" t="str">
            <v>19020029</v>
          </cell>
        </row>
        <row r="166">
          <cell r="B166" t="str">
            <v>19020096</v>
          </cell>
        </row>
        <row r="167">
          <cell r="B167" t="str">
            <v>19021277</v>
          </cell>
        </row>
        <row r="168">
          <cell r="B168" t="str">
            <v>19021287</v>
          </cell>
        </row>
        <row r="169">
          <cell r="B169" t="str">
            <v>19021317</v>
          </cell>
        </row>
        <row r="170">
          <cell r="B170" t="str">
            <v>19020114</v>
          </cell>
        </row>
        <row r="171">
          <cell r="B171" t="str">
            <v>19021345</v>
          </cell>
        </row>
        <row r="172">
          <cell r="B172" t="str">
            <v>19021361</v>
          </cell>
        </row>
        <row r="173">
          <cell r="B173" t="str">
            <v>19021375</v>
          </cell>
        </row>
        <row r="174">
          <cell r="B174" t="str">
            <v>19020668</v>
          </cell>
        </row>
        <row r="175">
          <cell r="B175" t="str">
            <v>19020704</v>
          </cell>
        </row>
        <row r="176">
          <cell r="B176" t="str">
            <v>19020719</v>
          </cell>
        </row>
        <row r="177">
          <cell r="B177" t="str">
            <v>19020890</v>
          </cell>
        </row>
        <row r="178">
          <cell r="B178" t="str">
            <v>19020895</v>
          </cell>
        </row>
        <row r="179">
          <cell r="B179" t="str">
            <v>19020900</v>
          </cell>
        </row>
        <row r="180">
          <cell r="B180" t="str">
            <v>19020924</v>
          </cell>
        </row>
        <row r="181">
          <cell r="B181" t="str">
            <v>19020926</v>
          </cell>
        </row>
        <row r="182">
          <cell r="B182" t="str">
            <v>19020944</v>
          </cell>
        </row>
        <row r="183">
          <cell r="B183" t="str">
            <v>19020950</v>
          </cell>
        </row>
        <row r="184">
          <cell r="B184" t="str">
            <v>19020949</v>
          </cell>
        </row>
        <row r="185">
          <cell r="B185" t="str">
            <v>19020952</v>
          </cell>
        </row>
        <row r="186">
          <cell r="B186" t="str">
            <v>19020955</v>
          </cell>
        </row>
        <row r="187">
          <cell r="B187" t="str">
            <v>19020968</v>
          </cell>
        </row>
        <row r="188">
          <cell r="B188" t="str">
            <v>19020973</v>
          </cell>
        </row>
        <row r="189">
          <cell r="B189" t="str">
            <v>19020984</v>
          </cell>
        </row>
        <row r="190">
          <cell r="B190" t="str">
            <v>19020993</v>
          </cell>
        </row>
        <row r="191">
          <cell r="B191" t="str">
            <v>20020353</v>
          </cell>
        </row>
        <row r="192">
          <cell r="B192" t="str">
            <v>20021489</v>
          </cell>
        </row>
        <row r="193">
          <cell r="B193" t="str">
            <v>20021509</v>
          </cell>
        </row>
        <row r="194">
          <cell r="B194" t="str">
            <v>20020311</v>
          </cell>
        </row>
        <row r="195">
          <cell r="B195" t="str">
            <v>20020143</v>
          </cell>
        </row>
        <row r="196">
          <cell r="B196" t="str">
            <v>20020023</v>
          </cell>
        </row>
        <row r="197">
          <cell r="B197" t="str">
            <v>20020033</v>
          </cell>
        </row>
        <row r="198">
          <cell r="B198" t="str">
            <v>20020064</v>
          </cell>
        </row>
        <row r="199">
          <cell r="B199" t="str">
            <v>20020235</v>
          </cell>
        </row>
        <row r="200">
          <cell r="B200" t="str">
            <v>20020832</v>
          </cell>
        </row>
        <row r="201">
          <cell r="B201" t="str">
            <v>20020855</v>
          </cell>
        </row>
        <row r="202">
          <cell r="B202" t="str">
            <v>20020856</v>
          </cell>
        </row>
        <row r="203">
          <cell r="B203" t="str">
            <v>20020499</v>
          </cell>
        </row>
        <row r="204">
          <cell r="B204" t="str">
            <v>20020018</v>
          </cell>
        </row>
        <row r="205">
          <cell r="B205" t="str">
            <v>20021345</v>
          </cell>
        </row>
        <row r="206">
          <cell r="B206" t="str">
            <v>20020100</v>
          </cell>
        </row>
        <row r="207">
          <cell r="B207" t="str">
            <v>20020952</v>
          </cell>
        </row>
        <row r="208">
          <cell r="B208" t="str">
            <v>20020960</v>
          </cell>
        </row>
        <row r="209">
          <cell r="B209" t="str">
            <v>20021018</v>
          </cell>
        </row>
        <row r="210">
          <cell r="B210" t="str">
            <v>20021055</v>
          </cell>
        </row>
        <row r="211">
          <cell r="B211" t="str">
            <v>20021061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"/>
      <sheetName val="toan bo"/>
      <sheetName val="Sheet1"/>
      <sheetName val="tổng check"/>
      <sheetName val="ngừng"/>
      <sheetName val="thôi học"/>
      <sheetName val="k62"/>
      <sheetName val="k63"/>
      <sheetName val="k64"/>
      <sheetName val="K65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17021366</v>
          </cell>
        </row>
        <row r="3">
          <cell r="B3" t="str">
            <v>17021367</v>
          </cell>
        </row>
        <row r="4">
          <cell r="B4" t="str">
            <v>17021383</v>
          </cell>
        </row>
        <row r="5">
          <cell r="B5" t="str">
            <v>17020211</v>
          </cell>
        </row>
        <row r="6">
          <cell r="B6" t="str">
            <v>17020217</v>
          </cell>
        </row>
        <row r="7">
          <cell r="B7" t="str">
            <v>17020921</v>
          </cell>
        </row>
        <row r="8">
          <cell r="B8" t="str">
            <v>17020070</v>
          </cell>
        </row>
        <row r="9">
          <cell r="B9" t="str">
            <v>17020555</v>
          </cell>
        </row>
        <row r="10">
          <cell r="B10" t="str">
            <v>17020558</v>
          </cell>
        </row>
        <row r="11">
          <cell r="B11" t="str">
            <v>18020109</v>
          </cell>
        </row>
        <row r="12">
          <cell r="B12" t="str">
            <v>18020605</v>
          </cell>
        </row>
        <row r="13">
          <cell r="B13" t="str">
            <v>18020820</v>
          </cell>
        </row>
        <row r="14">
          <cell r="B14" t="str">
            <v>18020190</v>
          </cell>
        </row>
        <row r="15">
          <cell r="B15" t="str">
            <v>18020225</v>
          </cell>
        </row>
        <row r="16">
          <cell r="B16" t="str">
            <v>18020277</v>
          </cell>
        </row>
        <row r="17">
          <cell r="B17" t="str">
            <v>18020436</v>
          </cell>
        </row>
        <row r="18">
          <cell r="B18" t="str">
            <v>18020475</v>
          </cell>
        </row>
        <row r="19">
          <cell r="B19" t="str">
            <v>18020552</v>
          </cell>
        </row>
        <row r="20">
          <cell r="B20" t="str">
            <v>18020757</v>
          </cell>
        </row>
        <row r="21">
          <cell r="B21" t="str">
            <v>18021440</v>
          </cell>
        </row>
        <row r="22">
          <cell r="B22" t="str">
            <v>18020680</v>
          </cell>
        </row>
        <row r="23">
          <cell r="B23" t="str">
            <v>18021229</v>
          </cell>
        </row>
        <row r="24">
          <cell r="B24" t="str">
            <v>18020124</v>
          </cell>
        </row>
        <row r="25">
          <cell r="B25" t="str">
            <v>18020322</v>
          </cell>
        </row>
        <row r="26">
          <cell r="B26" t="str">
            <v>18020633</v>
          </cell>
        </row>
        <row r="27">
          <cell r="B27" t="str">
            <v>18020812</v>
          </cell>
        </row>
        <row r="28">
          <cell r="B28" t="str">
            <v>18020038</v>
          </cell>
        </row>
        <row r="29">
          <cell r="B29" t="str">
            <v>18021058</v>
          </cell>
        </row>
        <row r="30">
          <cell r="B30" t="str">
            <v>18020355</v>
          </cell>
        </row>
        <row r="31">
          <cell r="B31" t="str">
            <v>18020484</v>
          </cell>
        </row>
        <row r="32">
          <cell r="B32" t="str">
            <v>18020553</v>
          </cell>
        </row>
        <row r="33">
          <cell r="B33" t="str">
            <v>18020687</v>
          </cell>
        </row>
        <row r="34">
          <cell r="B34" t="str">
            <v>18021077</v>
          </cell>
        </row>
        <row r="35">
          <cell r="B35" t="str">
            <v>18020107</v>
          </cell>
        </row>
        <row r="36">
          <cell r="B36" t="str">
            <v>18020808</v>
          </cell>
        </row>
        <row r="37">
          <cell r="B37" t="str">
            <v>18021107</v>
          </cell>
        </row>
        <row r="38">
          <cell r="B38" t="str">
            <v>18021162</v>
          </cell>
        </row>
        <row r="39">
          <cell r="B39" t="str">
            <v>18021210</v>
          </cell>
        </row>
        <row r="40">
          <cell r="B40" t="str">
            <v>18021278</v>
          </cell>
        </row>
        <row r="41">
          <cell r="B41" t="str">
            <v>18020014</v>
          </cell>
        </row>
        <row r="42">
          <cell r="B42" t="str">
            <v>18020674</v>
          </cell>
        </row>
        <row r="43">
          <cell r="B43" t="str">
            <v>18020027</v>
          </cell>
        </row>
        <row r="44">
          <cell r="B44" t="str">
            <v>18020031</v>
          </cell>
        </row>
        <row r="45">
          <cell r="B45" t="str">
            <v>18020203</v>
          </cell>
        </row>
        <row r="46">
          <cell r="B46" t="str">
            <v>18020422</v>
          </cell>
        </row>
        <row r="47">
          <cell r="B47" t="str">
            <v>18020964</v>
          </cell>
        </row>
        <row r="48">
          <cell r="B48" t="str">
            <v>18020073</v>
          </cell>
        </row>
        <row r="49">
          <cell r="B49" t="str">
            <v>18020064</v>
          </cell>
        </row>
        <row r="50">
          <cell r="B50" t="str">
            <v>18020123</v>
          </cell>
        </row>
        <row r="51">
          <cell r="B51" t="str">
            <v>18020061</v>
          </cell>
        </row>
        <row r="52">
          <cell r="B52" t="str">
            <v>18020730</v>
          </cell>
        </row>
        <row r="53">
          <cell r="B53" t="str">
            <v>18020040</v>
          </cell>
        </row>
        <row r="54">
          <cell r="B54" t="str">
            <v>18020051</v>
          </cell>
        </row>
        <row r="55">
          <cell r="B55" t="str">
            <v>18020018</v>
          </cell>
        </row>
        <row r="56">
          <cell r="B56" t="str">
            <v>18020807</v>
          </cell>
        </row>
        <row r="57">
          <cell r="B57" t="str">
            <v>18020126</v>
          </cell>
        </row>
        <row r="58">
          <cell r="B58" t="str">
            <v>18020859</v>
          </cell>
        </row>
        <row r="59">
          <cell r="B59" t="str">
            <v>18021097</v>
          </cell>
        </row>
        <row r="60">
          <cell r="B60" t="str">
            <v>18021276</v>
          </cell>
        </row>
        <row r="61">
          <cell r="B61" t="str">
            <v>18020183</v>
          </cell>
        </row>
        <row r="62">
          <cell r="B62" t="str">
            <v>18020232</v>
          </cell>
        </row>
        <row r="63">
          <cell r="B63" t="str">
            <v>18020289</v>
          </cell>
        </row>
        <row r="64">
          <cell r="B64" t="str">
            <v>18021224</v>
          </cell>
        </row>
        <row r="65">
          <cell r="B65" t="str">
            <v>18020470</v>
          </cell>
        </row>
        <row r="66">
          <cell r="B66" t="str">
            <v>18020736</v>
          </cell>
        </row>
        <row r="67">
          <cell r="B67" t="str">
            <v>18021305</v>
          </cell>
        </row>
        <row r="68">
          <cell r="B68" t="str">
            <v>18021040</v>
          </cell>
        </row>
        <row r="69">
          <cell r="B69" t="str">
            <v>18020118</v>
          </cell>
        </row>
        <row r="70">
          <cell r="B70" t="str">
            <v>18020321</v>
          </cell>
        </row>
        <row r="71">
          <cell r="B71" t="str">
            <v>18020747</v>
          </cell>
        </row>
        <row r="72">
          <cell r="B72" t="str">
            <v>18020848</v>
          </cell>
        </row>
        <row r="73">
          <cell r="B73" t="str">
            <v>18020354</v>
          </cell>
        </row>
        <row r="74">
          <cell r="B74" t="str">
            <v>18020350</v>
          </cell>
        </row>
        <row r="75">
          <cell r="B75" t="str">
            <v>18020493</v>
          </cell>
        </row>
        <row r="76">
          <cell r="B76" t="str">
            <v>18020862</v>
          </cell>
        </row>
        <row r="77">
          <cell r="B77" t="str">
            <v>18020995</v>
          </cell>
        </row>
        <row r="78">
          <cell r="B78" t="str">
            <v>18020135</v>
          </cell>
        </row>
        <row r="79">
          <cell r="B79" t="str">
            <v>18020307</v>
          </cell>
        </row>
        <row r="80">
          <cell r="B80" t="str">
            <v>18020656</v>
          </cell>
        </row>
        <row r="81">
          <cell r="B81" t="str">
            <v>18021067</v>
          </cell>
        </row>
        <row r="82">
          <cell r="B82" t="str">
            <v>18020642</v>
          </cell>
        </row>
        <row r="83">
          <cell r="B83" t="str">
            <v>18021432</v>
          </cell>
        </row>
        <row r="84">
          <cell r="B84" t="str">
            <v>18020025</v>
          </cell>
        </row>
        <row r="85">
          <cell r="B85" t="str">
            <v>18020048</v>
          </cell>
        </row>
        <row r="86">
          <cell r="B86" t="str">
            <v>18020054</v>
          </cell>
        </row>
        <row r="87">
          <cell r="B87" t="str">
            <v>18020362</v>
          </cell>
        </row>
        <row r="88">
          <cell r="B88" t="str">
            <v>18020506</v>
          </cell>
        </row>
        <row r="89">
          <cell r="B89" t="str">
            <v>18020673</v>
          </cell>
        </row>
        <row r="90">
          <cell r="B90" t="str">
            <v>18020818</v>
          </cell>
        </row>
        <row r="91">
          <cell r="B91" t="str">
            <v>18020965</v>
          </cell>
        </row>
        <row r="92">
          <cell r="B92" t="str">
            <v>18020004</v>
          </cell>
        </row>
        <row r="93">
          <cell r="B93" t="str">
            <v>18020542</v>
          </cell>
        </row>
        <row r="94">
          <cell r="B94" t="str">
            <v>18020781</v>
          </cell>
        </row>
        <row r="95">
          <cell r="B95" t="str">
            <v>18020899</v>
          </cell>
        </row>
        <row r="96">
          <cell r="B96" t="str">
            <v>18021008</v>
          </cell>
        </row>
        <row r="97">
          <cell r="B97" t="str">
            <v>18021354</v>
          </cell>
        </row>
        <row r="98">
          <cell r="B98" t="str">
            <v>18020421</v>
          </cell>
        </row>
        <row r="99">
          <cell r="B99" t="str">
            <v>18020756</v>
          </cell>
        </row>
        <row r="100">
          <cell r="B100" t="str">
            <v>18020761</v>
          </cell>
        </row>
        <row r="101">
          <cell r="B101" t="str">
            <v>18020912</v>
          </cell>
        </row>
        <row r="102">
          <cell r="B102" t="str">
            <v>18021038</v>
          </cell>
        </row>
        <row r="103">
          <cell r="B103" t="str">
            <v>18021126</v>
          </cell>
        </row>
        <row r="104">
          <cell r="B104" t="str">
            <v>18021270</v>
          </cell>
        </row>
        <row r="105">
          <cell r="B105" t="str">
            <v>18021274</v>
          </cell>
        </row>
        <row r="106">
          <cell r="B106" t="str">
            <v>18021272</v>
          </cell>
        </row>
        <row r="107">
          <cell r="B107" t="str">
            <v>18021441</v>
          </cell>
        </row>
        <row r="108">
          <cell r="B108" t="str">
            <v>18020843</v>
          </cell>
        </row>
        <row r="109">
          <cell r="B109" t="str">
            <v>18021281</v>
          </cell>
        </row>
        <row r="110">
          <cell r="B110" t="str">
            <v>18021378</v>
          </cell>
        </row>
        <row r="111">
          <cell r="B111" t="str">
            <v>18021389</v>
          </cell>
        </row>
        <row r="112">
          <cell r="B112" t="str">
            <v>19021398</v>
          </cell>
        </row>
        <row r="113">
          <cell r="B113" t="str">
            <v>19020121</v>
          </cell>
        </row>
        <row r="114">
          <cell r="B114" t="str">
            <v>19021402</v>
          </cell>
        </row>
        <row r="115">
          <cell r="B115" t="str">
            <v>19021410</v>
          </cell>
        </row>
        <row r="116">
          <cell r="B116" t="str">
            <v>19021425</v>
          </cell>
        </row>
        <row r="117">
          <cell r="B117" t="str">
            <v>19021492</v>
          </cell>
        </row>
        <row r="118">
          <cell r="B118" t="str">
            <v>19021436</v>
          </cell>
        </row>
        <row r="119">
          <cell r="B119" t="str">
            <v>19021148</v>
          </cell>
        </row>
        <row r="120">
          <cell r="B120" t="str">
            <v>19021157</v>
          </cell>
        </row>
        <row r="121">
          <cell r="B121" t="str">
            <v>19021158</v>
          </cell>
        </row>
        <row r="122">
          <cell r="B122" t="str">
            <v>19021193</v>
          </cell>
        </row>
        <row r="123">
          <cell r="B123" t="str">
            <v>19021542</v>
          </cell>
        </row>
        <row r="124">
          <cell r="B124" t="str">
            <v>19020091</v>
          </cell>
        </row>
        <row r="125">
          <cell r="B125" t="str">
            <v>19020058</v>
          </cell>
        </row>
        <row r="126">
          <cell r="B126" t="str">
            <v>19020059</v>
          </cell>
        </row>
        <row r="127">
          <cell r="B127" t="str">
            <v>19020109</v>
          </cell>
        </row>
        <row r="128">
          <cell r="B128" t="str">
            <v>19020119</v>
          </cell>
        </row>
        <row r="129">
          <cell r="B129" t="str">
            <v>19021232</v>
          </cell>
        </row>
        <row r="130">
          <cell r="B130" t="str">
            <v>19021279</v>
          </cell>
        </row>
        <row r="131">
          <cell r="B131" t="str">
            <v>19020068</v>
          </cell>
        </row>
        <row r="132">
          <cell r="B132" t="str">
            <v>19020127</v>
          </cell>
        </row>
        <row r="133">
          <cell r="B133" t="str">
            <v>19021352</v>
          </cell>
        </row>
        <row r="134">
          <cell r="B134" t="str">
            <v>19021365</v>
          </cell>
        </row>
        <row r="135">
          <cell r="B135" t="str">
            <v>19020176</v>
          </cell>
        </row>
        <row r="136">
          <cell r="B136" t="str">
            <v>19020311</v>
          </cell>
        </row>
        <row r="137">
          <cell r="B137" t="str">
            <v>19020027</v>
          </cell>
        </row>
        <row r="138">
          <cell r="B138" t="str">
            <v>19020003</v>
          </cell>
        </row>
        <row r="139">
          <cell r="B139" t="str">
            <v>19020045</v>
          </cell>
        </row>
        <row r="140">
          <cell r="B140" t="str">
            <v>19020018</v>
          </cell>
        </row>
        <row r="141">
          <cell r="B141" t="str">
            <v>19020086</v>
          </cell>
        </row>
        <row r="142">
          <cell r="B142" t="str">
            <v>19020062</v>
          </cell>
        </row>
        <row r="143">
          <cell r="B143" t="str">
            <v>19020213</v>
          </cell>
        </row>
        <row r="144">
          <cell r="B144" t="str">
            <v>19020014</v>
          </cell>
        </row>
        <row r="145">
          <cell r="B145" t="str">
            <v>19020037</v>
          </cell>
        </row>
        <row r="146">
          <cell r="B146" t="str">
            <v>19020125</v>
          </cell>
        </row>
        <row r="147">
          <cell r="B147" t="str">
            <v>19020164</v>
          </cell>
        </row>
        <row r="148">
          <cell r="B148" t="str">
            <v>19020220</v>
          </cell>
        </row>
        <row r="149">
          <cell r="B149" t="str">
            <v>19020280</v>
          </cell>
        </row>
        <row r="150">
          <cell r="B150" t="str">
            <v>19020159</v>
          </cell>
        </row>
        <row r="151">
          <cell r="B151" t="str">
            <v>19020165</v>
          </cell>
        </row>
        <row r="152">
          <cell r="B152" t="str">
            <v>19020661</v>
          </cell>
        </row>
        <row r="153">
          <cell r="B153" t="str">
            <v>19020677</v>
          </cell>
        </row>
        <row r="154">
          <cell r="B154" t="str">
            <v>19020710</v>
          </cell>
        </row>
        <row r="155">
          <cell r="B155" t="str">
            <v>19020716</v>
          </cell>
        </row>
        <row r="156">
          <cell r="B156" t="str">
            <v>19020757</v>
          </cell>
        </row>
        <row r="157">
          <cell r="B157" t="str">
            <v>19020030</v>
          </cell>
        </row>
        <row r="158">
          <cell r="B158" t="str">
            <v>19020800</v>
          </cell>
        </row>
        <row r="159">
          <cell r="B159" t="str">
            <v>19020825</v>
          </cell>
        </row>
        <row r="160">
          <cell r="B160" t="str">
            <v>19021106</v>
          </cell>
        </row>
        <row r="161">
          <cell r="B161" t="str">
            <v>19021021</v>
          </cell>
        </row>
        <row r="162">
          <cell r="B162" t="str">
            <v>19021065</v>
          </cell>
        </row>
        <row r="163">
          <cell r="B163" t="str">
            <v>19020023</v>
          </cell>
        </row>
        <row r="164">
          <cell r="B164" t="str">
            <v>19020562</v>
          </cell>
        </row>
        <row r="165">
          <cell r="B165" t="str">
            <v>19020029</v>
          </cell>
        </row>
        <row r="166">
          <cell r="B166" t="str">
            <v>19020096</v>
          </cell>
        </row>
        <row r="167">
          <cell r="B167" t="str">
            <v>19021277</v>
          </cell>
        </row>
        <row r="168">
          <cell r="B168" t="str">
            <v>19021287</v>
          </cell>
        </row>
        <row r="169">
          <cell r="B169" t="str">
            <v>19021317</v>
          </cell>
        </row>
        <row r="170">
          <cell r="B170" t="str">
            <v>19020114</v>
          </cell>
        </row>
        <row r="171">
          <cell r="B171" t="str">
            <v>19021345</v>
          </cell>
        </row>
        <row r="172">
          <cell r="B172" t="str">
            <v>19021361</v>
          </cell>
        </row>
        <row r="173">
          <cell r="B173" t="str">
            <v>19021375</v>
          </cell>
        </row>
        <row r="174">
          <cell r="B174" t="str">
            <v>19020668</v>
          </cell>
        </row>
        <row r="175">
          <cell r="B175" t="str">
            <v>19020704</v>
          </cell>
        </row>
        <row r="176">
          <cell r="B176" t="str">
            <v>19020719</v>
          </cell>
        </row>
        <row r="177">
          <cell r="B177" t="str">
            <v>19020890</v>
          </cell>
        </row>
        <row r="178">
          <cell r="B178" t="str">
            <v>19020895</v>
          </cell>
        </row>
        <row r="179">
          <cell r="B179" t="str">
            <v>19020900</v>
          </cell>
        </row>
        <row r="180">
          <cell r="B180" t="str">
            <v>19020924</v>
          </cell>
        </row>
        <row r="181">
          <cell r="B181" t="str">
            <v>19020926</v>
          </cell>
        </row>
        <row r="182">
          <cell r="B182" t="str">
            <v>19020944</v>
          </cell>
        </row>
        <row r="183">
          <cell r="B183" t="str">
            <v>19020950</v>
          </cell>
        </row>
        <row r="184">
          <cell r="B184" t="str">
            <v>19020949</v>
          </cell>
        </row>
        <row r="185">
          <cell r="B185" t="str">
            <v>19020952</v>
          </cell>
        </row>
        <row r="186">
          <cell r="B186" t="str">
            <v>19020955</v>
          </cell>
        </row>
        <row r="187">
          <cell r="B187" t="str">
            <v>19020968</v>
          </cell>
        </row>
        <row r="188">
          <cell r="B188" t="str">
            <v>19020973</v>
          </cell>
        </row>
        <row r="189">
          <cell r="B189" t="str">
            <v>19020984</v>
          </cell>
        </row>
        <row r="190">
          <cell r="B190" t="str">
            <v>19020993</v>
          </cell>
        </row>
        <row r="191">
          <cell r="B191" t="str">
            <v>20020353</v>
          </cell>
        </row>
        <row r="192">
          <cell r="B192" t="str">
            <v>20021489</v>
          </cell>
        </row>
        <row r="193">
          <cell r="B193" t="str">
            <v>20021509</v>
          </cell>
        </row>
        <row r="194">
          <cell r="B194" t="str">
            <v>20020311</v>
          </cell>
        </row>
        <row r="195">
          <cell r="B195" t="str">
            <v>20020143</v>
          </cell>
        </row>
        <row r="196">
          <cell r="B196" t="str">
            <v>20020023</v>
          </cell>
        </row>
        <row r="197">
          <cell r="B197" t="str">
            <v>20020033</v>
          </cell>
        </row>
        <row r="198">
          <cell r="B198" t="str">
            <v>20020064</v>
          </cell>
        </row>
        <row r="199">
          <cell r="B199" t="str">
            <v>20020235</v>
          </cell>
        </row>
        <row r="200">
          <cell r="B200" t="str">
            <v>20020832</v>
          </cell>
        </row>
        <row r="201">
          <cell r="B201" t="str">
            <v>20020855</v>
          </cell>
        </row>
        <row r="202">
          <cell r="B202" t="str">
            <v>20020856</v>
          </cell>
        </row>
        <row r="203">
          <cell r="B203" t="str">
            <v>20020499</v>
          </cell>
        </row>
        <row r="204">
          <cell r="B204" t="str">
            <v>20020018</v>
          </cell>
        </row>
        <row r="205">
          <cell r="B205" t="str">
            <v>20021345</v>
          </cell>
        </row>
        <row r="206">
          <cell r="B206" t="str">
            <v>20020100</v>
          </cell>
        </row>
        <row r="207">
          <cell r="B207" t="str">
            <v>20020952</v>
          </cell>
        </row>
        <row r="208">
          <cell r="B208" t="str">
            <v>20020960</v>
          </cell>
        </row>
        <row r="209">
          <cell r="B209" t="str">
            <v>20021018</v>
          </cell>
        </row>
        <row r="210">
          <cell r="B210" t="str">
            <v>20021055</v>
          </cell>
        </row>
        <row r="211">
          <cell r="B211" t="str">
            <v>20021061</v>
          </cell>
        </row>
        <row r="212">
          <cell r="B212" t="str">
            <v>17021391</v>
          </cell>
        </row>
        <row r="213">
          <cell r="B213" t="str">
            <v>18020686</v>
          </cell>
        </row>
        <row r="214">
          <cell r="B214" t="str">
            <v>19021620</v>
          </cell>
        </row>
        <row r="215">
          <cell r="B215" t="str">
            <v>19020009</v>
          </cell>
        </row>
        <row r="216">
          <cell r="B216" t="str">
            <v>19020447</v>
          </cell>
        </row>
        <row r="217">
          <cell r="B217" t="str">
            <v>20020089</v>
          </cell>
        </row>
        <row r="218">
          <cell r="B218" t="str">
            <v>20020540</v>
          </cell>
        </row>
        <row r="219">
          <cell r="B219" t="str">
            <v>20020297</v>
          </cell>
        </row>
        <row r="220">
          <cell r="B220" t="str">
            <v>20020094</v>
          </cell>
        </row>
        <row r="221">
          <cell r="B221" t="str">
            <v>20020031</v>
          </cell>
        </row>
        <row r="222">
          <cell r="B222" t="str">
            <v>20020256</v>
          </cell>
        </row>
        <row r="223">
          <cell r="B223" t="str">
            <v>20020030</v>
          </cell>
        </row>
        <row r="224">
          <cell r="B224" t="str">
            <v>20020882</v>
          </cell>
        </row>
        <row r="225">
          <cell r="B225" t="str">
            <v>20020233</v>
          </cell>
        </row>
        <row r="226">
          <cell r="B226" t="str">
            <v>20020319</v>
          </cell>
        </row>
        <row r="227">
          <cell r="B227" t="str">
            <v>20020178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tabSelected="1" topLeftCell="A5" workbookViewId="0">
      <selection activeCell="O26" sqref="O26"/>
    </sheetView>
  </sheetViews>
  <sheetFormatPr defaultColWidth="9.125" defaultRowHeight="15"/>
  <cols>
    <col min="1" max="1" width="4.875" style="18" bestFit="1" customWidth="1"/>
    <col min="2" max="2" width="10.125" style="17" bestFit="1" customWidth="1"/>
    <col min="3" max="3" width="19.25" style="17" bestFit="1" customWidth="1"/>
    <col min="4" max="4" width="11.25" style="24" bestFit="1" customWidth="1"/>
    <col min="5" max="5" width="8.25" style="18" customWidth="1"/>
    <col min="6" max="6" width="9.6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8.75" style="29" hidden="1" customWidth="1"/>
    <col min="12" max="12" width="17.875" style="19" hidden="1" customWidth="1"/>
    <col min="13" max="13" width="12.375" style="17" hidden="1" customWidth="1"/>
    <col min="14" max="14" width="9.125" style="17" customWidth="1"/>
    <col min="15" max="16384" width="9.125" style="17"/>
  </cols>
  <sheetData>
    <row r="1" spans="1:14" s="10" customFormat="1" ht="15.75" hidden="1">
      <c r="A1" s="209" t="s">
        <v>172</v>
      </c>
      <c r="B1" s="209"/>
      <c r="C1" s="209"/>
      <c r="D1" s="209"/>
      <c r="E1" s="209"/>
      <c r="F1" s="209"/>
      <c r="G1" s="209"/>
      <c r="H1" s="209"/>
      <c r="I1" s="209"/>
      <c r="J1" s="209"/>
      <c r="K1" s="16"/>
    </row>
    <row r="2" spans="1:14" s="10" customFormat="1" ht="15.75" hidden="1">
      <c r="A2" s="209" t="s">
        <v>643</v>
      </c>
      <c r="B2" s="209"/>
      <c r="C2" s="209"/>
      <c r="D2" s="209"/>
      <c r="E2" s="209"/>
      <c r="F2" s="209"/>
      <c r="G2" s="209"/>
      <c r="H2" s="209"/>
      <c r="I2" s="209"/>
      <c r="J2" s="209"/>
      <c r="K2" s="16"/>
    </row>
    <row r="3" spans="1:14" s="10" customFormat="1" ht="15.75" hidden="1">
      <c r="A3" s="209" t="s">
        <v>680</v>
      </c>
      <c r="B3" s="209"/>
      <c r="C3" s="209"/>
      <c r="D3" s="209"/>
      <c r="E3" s="209"/>
      <c r="F3" s="209"/>
      <c r="G3" s="209"/>
      <c r="H3" s="209"/>
      <c r="I3" s="209"/>
      <c r="J3" s="209"/>
      <c r="K3" s="16"/>
    </row>
    <row r="4" spans="1:14" s="10" customFormat="1" ht="15.75" hidden="1">
      <c r="A4" s="210" t="s">
        <v>641</v>
      </c>
      <c r="B4" s="210"/>
      <c r="C4" s="210"/>
      <c r="D4" s="210"/>
      <c r="E4" s="210"/>
      <c r="F4" s="210"/>
      <c r="G4" s="210"/>
      <c r="H4" s="210"/>
      <c r="I4" s="210"/>
      <c r="J4" s="210"/>
      <c r="K4" s="16"/>
    </row>
    <row r="5" spans="1:14" s="10" customFormat="1" ht="15.75">
      <c r="A5" s="55"/>
      <c r="B5" s="55"/>
      <c r="C5" s="55"/>
      <c r="D5" s="55"/>
      <c r="E5" s="55"/>
      <c r="F5" s="55"/>
      <c r="G5" s="55"/>
      <c r="H5" s="55"/>
      <c r="I5" s="55"/>
      <c r="J5" s="55"/>
      <c r="K5" s="16"/>
    </row>
    <row r="6" spans="1:14" ht="15.75">
      <c r="A6" s="211" t="s">
        <v>9</v>
      </c>
      <c r="B6" s="211"/>
      <c r="C6" s="211"/>
      <c r="D6" s="211"/>
      <c r="E6" s="9"/>
      <c r="F6" s="9"/>
      <c r="G6" s="9"/>
    </row>
    <row r="7" spans="1:14" ht="15.75">
      <c r="A7" s="205" t="s">
        <v>4</v>
      </c>
      <c r="B7" s="205"/>
      <c r="C7" s="205"/>
      <c r="D7" s="205"/>
      <c r="E7" s="206"/>
      <c r="F7" s="206"/>
      <c r="G7" s="206"/>
      <c r="H7" s="206"/>
      <c r="I7" s="56"/>
      <c r="J7" s="56"/>
      <c r="K7" s="30"/>
    </row>
    <row r="8" spans="1:14" ht="15.75">
      <c r="A8" s="56"/>
      <c r="B8" s="11"/>
      <c r="C8" s="11"/>
      <c r="D8" s="20"/>
      <c r="E8" s="9"/>
      <c r="F8" s="9"/>
      <c r="G8" s="12"/>
    </row>
    <row r="9" spans="1:14">
      <c r="A9" s="207" t="s">
        <v>642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1638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26" customFormat="1">
      <c r="A14" s="13">
        <v>1</v>
      </c>
      <c r="B14" s="165" t="s">
        <v>1688</v>
      </c>
      <c r="C14" s="90" t="s">
        <v>183</v>
      </c>
      <c r="D14" s="91">
        <v>36304</v>
      </c>
      <c r="E14" s="21">
        <v>100</v>
      </c>
      <c r="F14" s="21">
        <v>100</v>
      </c>
      <c r="G14" s="21">
        <v>100</v>
      </c>
      <c r="H14" s="22" t="str">
        <f>IF(G14&gt;=90,"Xuất sắc",IF(G14&gt;=80,"Tốt", IF(G14&gt;=65,"Khá",IF(G14&gt;=50,"Trung bình", IF(G14&gt;=35, "Yếu", "Kém")))))</f>
        <v>Xuất sắc</v>
      </c>
      <c r="I14" s="21">
        <v>100</v>
      </c>
      <c r="J14" s="23" t="str">
        <f>IF(I14&gt;=90,"Xuất sắc",IF(I14&gt;=80,"Tốt", IF(I14&gt;=65,"Khá",IF(I14&gt;=50,"Trung bình", IF(I14&gt;=35, "Yếu", "Kém")))))</f>
        <v>Xuất sắc</v>
      </c>
      <c r="K14" s="31"/>
      <c r="L14" s="32"/>
      <c r="M14" s="22"/>
    </row>
    <row r="15" spans="1:14">
      <c r="A15" s="13">
        <v>2</v>
      </c>
      <c r="B15" s="165" t="s">
        <v>1689</v>
      </c>
      <c r="C15" s="90" t="s">
        <v>142</v>
      </c>
      <c r="D15" s="91">
        <v>36379</v>
      </c>
      <c r="E15" s="15">
        <v>90</v>
      </c>
      <c r="F15" s="15">
        <v>90</v>
      </c>
      <c r="G15" s="15">
        <v>90</v>
      </c>
      <c r="H15" s="22" t="str">
        <f>IF(G15&gt;=90,"Xuất sắc",IF(G15&gt;=80,"Tốt", IF(G15&gt;=65,"Khá",IF(G15&gt;=50,"Trung bình", IF(G15&gt;=35, "Yếu", "Kém")))))</f>
        <v>Xuất sắc</v>
      </c>
      <c r="I15" s="15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/>
    </row>
    <row r="16" spans="1:14" s="26" customFormat="1">
      <c r="A16" s="13">
        <v>3</v>
      </c>
      <c r="B16" s="165" t="s">
        <v>1690</v>
      </c>
      <c r="C16" s="90" t="s">
        <v>168</v>
      </c>
      <c r="D16" s="91">
        <v>36445</v>
      </c>
      <c r="E16" s="21">
        <v>94</v>
      </c>
      <c r="F16" s="21">
        <v>94</v>
      </c>
      <c r="G16" s="21">
        <v>94</v>
      </c>
      <c r="H16" s="22" t="str">
        <f t="shared" ref="H16:H26" si="0">IF(G16&gt;=90,"Xuất sắc",IF(G16&gt;=80,"Tốt", IF(G16&gt;=65,"Khá",IF(G16&gt;=50,"Trung bình", IF(G16&gt;=35, "Yếu", "Kém")))))</f>
        <v>Xuất sắc</v>
      </c>
      <c r="I16" s="21">
        <v>94</v>
      </c>
      <c r="J16" s="23" t="str">
        <f t="shared" ref="J16:J26" si="1">IF(I16&gt;=90,"Xuất sắc",IF(I16&gt;=80,"Tốt", IF(I16&gt;=65,"Khá",IF(I16&gt;=50,"Trung bình", IF(I16&gt;=35, "Yếu", "Kém")))))</f>
        <v>Xuất sắc</v>
      </c>
      <c r="K16" s="31"/>
      <c r="L16" s="32"/>
      <c r="M16" s="22"/>
      <c r="N16" s="161"/>
    </row>
    <row r="17" spans="1:14" s="26" customFormat="1">
      <c r="A17" s="13">
        <v>4</v>
      </c>
      <c r="B17" s="165" t="s">
        <v>1691</v>
      </c>
      <c r="C17" s="90" t="s">
        <v>184</v>
      </c>
      <c r="D17" s="91">
        <v>36267</v>
      </c>
      <c r="E17" s="21">
        <v>80</v>
      </c>
      <c r="F17" s="21">
        <v>80</v>
      </c>
      <c r="G17" s="21">
        <v>80</v>
      </c>
      <c r="H17" s="22" t="str">
        <f t="shared" si="0"/>
        <v>Tốt</v>
      </c>
      <c r="I17" s="21">
        <v>80</v>
      </c>
      <c r="J17" s="23" t="str">
        <f t="shared" si="1"/>
        <v>Tốt</v>
      </c>
      <c r="K17" s="33"/>
      <c r="L17" s="34"/>
      <c r="M17" s="22"/>
      <c r="N17" s="161"/>
    </row>
    <row r="18" spans="1:14" s="26" customFormat="1">
      <c r="A18" s="13">
        <v>5</v>
      </c>
      <c r="B18" s="165" t="s">
        <v>1692</v>
      </c>
      <c r="C18" s="90" t="s">
        <v>159</v>
      </c>
      <c r="D18" s="91">
        <v>36435</v>
      </c>
      <c r="E18" s="21">
        <v>96</v>
      </c>
      <c r="F18" s="21">
        <v>96</v>
      </c>
      <c r="G18" s="21">
        <v>96</v>
      </c>
      <c r="H18" s="22" t="str">
        <f t="shared" si="0"/>
        <v>Xuất sắc</v>
      </c>
      <c r="I18" s="21">
        <v>96</v>
      </c>
      <c r="J18" s="23" t="str">
        <f t="shared" si="1"/>
        <v>Xuất sắc</v>
      </c>
      <c r="K18" s="31"/>
      <c r="L18" s="32"/>
      <c r="M18" s="22"/>
      <c r="N18" s="161"/>
    </row>
    <row r="19" spans="1:14" s="26" customFormat="1">
      <c r="A19" s="13">
        <v>6</v>
      </c>
      <c r="B19" s="165" t="s">
        <v>1693</v>
      </c>
      <c r="C19" s="90" t="s">
        <v>152</v>
      </c>
      <c r="D19" s="91">
        <v>35675</v>
      </c>
      <c r="E19" s="21">
        <v>90</v>
      </c>
      <c r="F19" s="21">
        <v>90</v>
      </c>
      <c r="G19" s="21">
        <v>90</v>
      </c>
      <c r="H19" s="22" t="str">
        <f t="shared" si="0"/>
        <v>Xuất sắc</v>
      </c>
      <c r="I19" s="21">
        <v>90</v>
      </c>
      <c r="J19" s="23" t="str">
        <f t="shared" si="1"/>
        <v>Xuất sắc</v>
      </c>
      <c r="K19" s="31"/>
      <c r="L19" s="32"/>
      <c r="M19" s="22"/>
      <c r="N19" s="161"/>
    </row>
    <row r="20" spans="1:14" s="26" customFormat="1">
      <c r="A20" s="13">
        <v>7</v>
      </c>
      <c r="B20" s="165" t="s">
        <v>1694</v>
      </c>
      <c r="C20" s="90" t="s">
        <v>185</v>
      </c>
      <c r="D20" s="91">
        <v>36363</v>
      </c>
      <c r="E20" s="21">
        <v>100</v>
      </c>
      <c r="F20" s="21">
        <v>100</v>
      </c>
      <c r="G20" s="21">
        <v>100</v>
      </c>
      <c r="H20" s="22" t="str">
        <f t="shared" si="0"/>
        <v>Xuất sắc</v>
      </c>
      <c r="I20" s="21">
        <v>100</v>
      </c>
      <c r="J20" s="23" t="str">
        <f t="shared" si="1"/>
        <v>Xuất sắc</v>
      </c>
      <c r="K20" s="31"/>
      <c r="L20" s="32"/>
      <c r="M20" s="22"/>
      <c r="N20" s="161"/>
    </row>
    <row r="21" spans="1:14" s="26" customFormat="1">
      <c r="A21" s="13">
        <v>8</v>
      </c>
      <c r="B21" s="165" t="s">
        <v>1695</v>
      </c>
      <c r="C21" s="90" t="s">
        <v>169</v>
      </c>
      <c r="D21" s="91">
        <v>36264</v>
      </c>
      <c r="E21" s="21">
        <v>100</v>
      </c>
      <c r="F21" s="21">
        <v>100</v>
      </c>
      <c r="G21" s="21">
        <v>100</v>
      </c>
      <c r="H21" s="22" t="str">
        <f t="shared" si="0"/>
        <v>Xuất sắc</v>
      </c>
      <c r="I21" s="21">
        <v>100</v>
      </c>
      <c r="J21" s="23" t="str">
        <f t="shared" si="1"/>
        <v>Xuất sắc</v>
      </c>
      <c r="K21" s="31"/>
      <c r="L21" s="32"/>
      <c r="M21" s="22"/>
      <c r="N21" s="161"/>
    </row>
    <row r="22" spans="1:14" s="26" customFormat="1">
      <c r="A22" s="13">
        <v>9</v>
      </c>
      <c r="B22" s="165" t="s">
        <v>1696</v>
      </c>
      <c r="C22" s="90" t="s">
        <v>186</v>
      </c>
      <c r="D22" s="91">
        <v>36512</v>
      </c>
      <c r="E22" s="21">
        <v>90</v>
      </c>
      <c r="F22" s="21">
        <v>90</v>
      </c>
      <c r="G22" s="21">
        <v>90</v>
      </c>
      <c r="H22" s="22" t="str">
        <f t="shared" si="0"/>
        <v>Xuất sắc</v>
      </c>
      <c r="I22" s="21">
        <v>90</v>
      </c>
      <c r="J22" s="23" t="str">
        <f t="shared" si="1"/>
        <v>Xuất sắc</v>
      </c>
      <c r="K22" s="31"/>
      <c r="L22" s="32"/>
      <c r="M22" s="22"/>
      <c r="N22" s="161"/>
    </row>
    <row r="23" spans="1:14" s="26" customFormat="1">
      <c r="A23" s="13">
        <v>10</v>
      </c>
      <c r="B23" s="165" t="s">
        <v>1697</v>
      </c>
      <c r="C23" s="90" t="s">
        <v>53</v>
      </c>
      <c r="D23" s="91">
        <v>36072</v>
      </c>
      <c r="E23" s="21">
        <v>90</v>
      </c>
      <c r="F23" s="21">
        <v>90</v>
      </c>
      <c r="G23" s="21">
        <v>90</v>
      </c>
      <c r="H23" s="22" t="str">
        <f t="shared" si="0"/>
        <v>Xuất sắc</v>
      </c>
      <c r="I23" s="21">
        <v>90</v>
      </c>
      <c r="J23" s="23" t="str">
        <f t="shared" si="1"/>
        <v>Xuất sắc</v>
      </c>
      <c r="K23" s="21"/>
      <c r="L23" s="14"/>
      <c r="M23" s="22"/>
      <c r="N23" s="161"/>
    </row>
    <row r="24" spans="1:14" s="26" customFormat="1">
      <c r="A24" s="13">
        <v>11</v>
      </c>
      <c r="B24" s="165" t="s">
        <v>1698</v>
      </c>
      <c r="C24" s="90" t="s">
        <v>138</v>
      </c>
      <c r="D24" s="91">
        <v>36314</v>
      </c>
      <c r="E24" s="21">
        <v>85</v>
      </c>
      <c r="F24" s="21">
        <v>85</v>
      </c>
      <c r="G24" s="21">
        <v>85</v>
      </c>
      <c r="H24" s="22" t="str">
        <f t="shared" si="0"/>
        <v>Tốt</v>
      </c>
      <c r="I24" s="21">
        <v>85</v>
      </c>
      <c r="J24" s="23" t="str">
        <f t="shared" si="1"/>
        <v>Tốt</v>
      </c>
      <c r="K24" s="31"/>
      <c r="L24" s="32"/>
      <c r="M24" s="22"/>
      <c r="N24" s="161"/>
    </row>
    <row r="25" spans="1:14" s="26" customFormat="1">
      <c r="A25" s="13">
        <v>12</v>
      </c>
      <c r="B25" s="165" t="s">
        <v>1699</v>
      </c>
      <c r="C25" s="90" t="s">
        <v>160</v>
      </c>
      <c r="D25" s="91">
        <v>36430</v>
      </c>
      <c r="E25" s="21">
        <v>90</v>
      </c>
      <c r="F25" s="21">
        <v>90</v>
      </c>
      <c r="G25" s="21">
        <v>90</v>
      </c>
      <c r="H25" s="22" t="str">
        <f t="shared" si="0"/>
        <v>Xuất sắc</v>
      </c>
      <c r="I25" s="21">
        <v>90</v>
      </c>
      <c r="J25" s="23" t="str">
        <f t="shared" si="1"/>
        <v>Xuất sắc</v>
      </c>
      <c r="K25" s="31"/>
      <c r="L25" s="32"/>
      <c r="M25" s="22"/>
      <c r="N25" s="161"/>
    </row>
    <row r="26" spans="1:14" s="26" customFormat="1">
      <c r="A26" s="13">
        <v>13</v>
      </c>
      <c r="B26" s="165" t="s">
        <v>1700</v>
      </c>
      <c r="C26" s="90" t="s">
        <v>161</v>
      </c>
      <c r="D26" s="91">
        <v>36472</v>
      </c>
      <c r="E26" s="21">
        <v>90</v>
      </c>
      <c r="F26" s="21">
        <v>90</v>
      </c>
      <c r="G26" s="21">
        <v>90</v>
      </c>
      <c r="H26" s="22" t="str">
        <f t="shared" si="0"/>
        <v>Xuất sắc</v>
      </c>
      <c r="I26" s="21">
        <v>90</v>
      </c>
      <c r="J26" s="23" t="str">
        <f t="shared" si="1"/>
        <v>Xuất sắc</v>
      </c>
      <c r="K26" s="31"/>
      <c r="L26" s="32"/>
      <c r="M26" s="22"/>
      <c r="N26" s="161"/>
    </row>
    <row r="28" spans="1:14">
      <c r="A28" s="42" t="s">
        <v>3399</v>
      </c>
      <c r="D28" s="28"/>
      <c r="K28" s="25"/>
      <c r="L28" s="17"/>
    </row>
  </sheetData>
  <mergeCells count="20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M12:M13"/>
    <mergeCell ref="F12:F13"/>
    <mergeCell ref="G12:H12"/>
    <mergeCell ref="I12:J12"/>
    <mergeCell ref="K12:K13"/>
    <mergeCell ref="L12:L13"/>
  </mergeCells>
  <pageMargins left="0.3" right="0.26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N88"/>
  <sheetViews>
    <sheetView topLeftCell="A5" workbookViewId="0">
      <selection activeCell="Q18" sqref="Q18"/>
    </sheetView>
  </sheetViews>
  <sheetFormatPr defaultColWidth="9.125" defaultRowHeight="15"/>
  <cols>
    <col min="1" max="1" width="4.875" style="18" bestFit="1" customWidth="1"/>
    <col min="2" max="2" width="10.125" style="17" bestFit="1" customWidth="1"/>
    <col min="3" max="3" width="24.25" style="17" bestFit="1" customWidth="1"/>
    <col min="4" max="4" width="11.25" style="24" bestFit="1" customWidth="1"/>
    <col min="5" max="5" width="7.625" style="18" customWidth="1"/>
    <col min="6" max="6" width="9.6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" style="29" hidden="1" customWidth="1"/>
    <col min="12" max="12" width="15.75" style="19" hidden="1" customWidth="1"/>
    <col min="13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659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45"/>
      <c r="C8" s="45"/>
      <c r="D8" s="27"/>
      <c r="E8" s="82"/>
      <c r="F8" s="82"/>
      <c r="G8" s="46"/>
    </row>
    <row r="9" spans="1:14">
      <c r="A9" s="207" t="s">
        <v>660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36">
        <v>1</v>
      </c>
      <c r="B14" s="166" t="s">
        <v>2073</v>
      </c>
      <c r="C14" s="116" t="s">
        <v>104</v>
      </c>
      <c r="D14" s="117">
        <v>36682</v>
      </c>
      <c r="E14" s="37">
        <v>80</v>
      </c>
      <c r="F14" s="37">
        <v>80</v>
      </c>
      <c r="G14" s="37">
        <v>80</v>
      </c>
      <c r="H14" s="38" t="str">
        <f>IF(G14&gt;=90,"Xuất sắc",IF(G14&gt;=80,"Tốt", IF(G14&gt;=65,"Khá",IF(G14&gt;=50,"Trung bình", IF(G14&gt;=35, "Yếu", "Kém")))))</f>
        <v>Tốt</v>
      </c>
      <c r="I14" s="37">
        <v>80</v>
      </c>
      <c r="J14" s="39" t="str">
        <f>IF(I14&gt;=90,"Xuất sắc",IF(I14&gt;=80,"Tốt", IF(I14&gt;=65,"Khá",IF(I14&gt;=50,"Trung bình", IF(I14&gt;=35, "Yếu", "Kém")))))</f>
        <v>Tốt</v>
      </c>
      <c r="K14" s="40"/>
      <c r="L14" s="41"/>
      <c r="M14" s="22"/>
      <c r="N14" s="104" t="e">
        <f>VLOOKUP(B14,'[1]thôi học'!B$2:B$211,1,0)</f>
        <v>#N/A</v>
      </c>
    </row>
    <row r="15" spans="1:14">
      <c r="A15" s="36">
        <v>2</v>
      </c>
      <c r="B15" s="166" t="s">
        <v>2074</v>
      </c>
      <c r="C15" s="116" t="s">
        <v>581</v>
      </c>
      <c r="D15" s="117">
        <v>36722</v>
      </c>
      <c r="E15" s="37">
        <v>90</v>
      </c>
      <c r="F15" s="37">
        <v>90</v>
      </c>
      <c r="G15" s="37">
        <v>90</v>
      </c>
      <c r="H15" s="38" t="str">
        <f>IF(G15&gt;=90,"Xuất sắc",IF(G15&gt;=80,"Tốt", IF(G15&gt;=65,"Khá",IF(G15&gt;=50,"Trung bình", IF(G15&gt;=35, "Yếu", "Kém")))))</f>
        <v>Xuất sắc</v>
      </c>
      <c r="I15" s="37">
        <v>90</v>
      </c>
      <c r="J15" s="39" t="str">
        <f>IF(I15&gt;=90,"Xuất sắc",IF(I15&gt;=80,"Tốt", IF(I15&gt;=65,"Khá",IF(I15&gt;=50,"Trung bình", IF(I15&gt;=35, "Yếu", "Kém")))))</f>
        <v>Xuất sắc</v>
      </c>
      <c r="K15" s="36"/>
      <c r="L15" s="41"/>
      <c r="M15" s="22"/>
      <c r="N15" s="161" t="e">
        <f>VLOOKUP(B15,'[1]thôi học'!B$2:B$211,1,0)</f>
        <v>#N/A</v>
      </c>
    </row>
    <row r="16" spans="1:14" s="104" customFormat="1">
      <c r="A16" s="36">
        <v>3</v>
      </c>
      <c r="B16" s="166" t="s">
        <v>2075</v>
      </c>
      <c r="C16" s="116" t="s">
        <v>582</v>
      </c>
      <c r="D16" s="117">
        <v>36847</v>
      </c>
      <c r="E16" s="37">
        <v>95</v>
      </c>
      <c r="F16" s="37">
        <v>95</v>
      </c>
      <c r="G16" s="37">
        <v>95</v>
      </c>
      <c r="H16" s="38" t="str">
        <f t="shared" ref="H16:H79" si="0">IF(G16&gt;=90,"Xuất sắc",IF(G16&gt;=80,"Tốt", IF(G16&gt;=65,"Khá",IF(G16&gt;=50,"Trung bình", IF(G16&gt;=35, "Yếu", "Kém")))))</f>
        <v>Xuất sắc</v>
      </c>
      <c r="I16" s="37">
        <v>95</v>
      </c>
      <c r="J16" s="39" t="str">
        <f t="shared" ref="J16:J79" si="1">IF(I16&gt;=90,"Xuất sắc",IF(I16&gt;=80,"Tốt", IF(I16&gt;=65,"Khá",IF(I16&gt;=50,"Trung bình", IF(I16&gt;=35, "Yếu", "Kém")))))</f>
        <v>Xuất sắc</v>
      </c>
      <c r="K16" s="40"/>
      <c r="L16" s="41"/>
      <c r="M16" s="22"/>
      <c r="N16" s="161" t="e">
        <f>VLOOKUP(B16,'[1]thôi học'!B$2:B$211,1,0)</f>
        <v>#N/A</v>
      </c>
    </row>
    <row r="17" spans="1:14" s="104" customFormat="1">
      <c r="A17" s="36">
        <v>4</v>
      </c>
      <c r="B17" s="166" t="s">
        <v>2076</v>
      </c>
      <c r="C17" s="116" t="s">
        <v>29</v>
      </c>
      <c r="D17" s="117">
        <v>36880</v>
      </c>
      <c r="E17" s="37">
        <v>77</v>
      </c>
      <c r="F17" s="37">
        <v>77</v>
      </c>
      <c r="G17" s="37">
        <v>77</v>
      </c>
      <c r="H17" s="38" t="str">
        <f t="shared" si="0"/>
        <v>Khá</v>
      </c>
      <c r="I17" s="37">
        <v>77</v>
      </c>
      <c r="J17" s="39" t="str">
        <f t="shared" si="1"/>
        <v>Khá</v>
      </c>
      <c r="K17" s="40"/>
      <c r="L17" s="41"/>
      <c r="M17" s="22"/>
      <c r="N17" s="161" t="e">
        <f>VLOOKUP(B17,'[1]thôi học'!B$2:B$211,1,0)</f>
        <v>#N/A</v>
      </c>
    </row>
    <row r="18" spans="1:14" s="104" customFormat="1">
      <c r="A18" s="36">
        <v>5</v>
      </c>
      <c r="B18" s="166" t="s">
        <v>2077</v>
      </c>
      <c r="C18" s="116" t="s">
        <v>583</v>
      </c>
      <c r="D18" s="117">
        <v>36852</v>
      </c>
      <c r="E18" s="37">
        <v>80</v>
      </c>
      <c r="F18" s="37">
        <v>80</v>
      </c>
      <c r="G18" s="37">
        <v>80</v>
      </c>
      <c r="H18" s="38" t="str">
        <f t="shared" si="0"/>
        <v>Tốt</v>
      </c>
      <c r="I18" s="37">
        <v>80</v>
      </c>
      <c r="J18" s="39" t="str">
        <f t="shared" si="1"/>
        <v>Tốt</v>
      </c>
      <c r="K18" s="40"/>
      <c r="L18" s="41"/>
      <c r="M18" s="22"/>
      <c r="N18" s="161" t="e">
        <f>VLOOKUP(B18,'[1]thôi học'!B$2:B$211,1,0)</f>
        <v>#N/A</v>
      </c>
    </row>
    <row r="19" spans="1:14" s="104" customFormat="1">
      <c r="A19" s="36">
        <v>6</v>
      </c>
      <c r="B19" s="166" t="s">
        <v>2078</v>
      </c>
      <c r="C19" s="116" t="s">
        <v>26</v>
      </c>
      <c r="D19" s="117">
        <v>36868</v>
      </c>
      <c r="E19" s="37">
        <v>90</v>
      </c>
      <c r="F19" s="37">
        <v>90</v>
      </c>
      <c r="G19" s="37">
        <v>90</v>
      </c>
      <c r="H19" s="38" t="str">
        <f t="shared" si="0"/>
        <v>Xuất sắc</v>
      </c>
      <c r="I19" s="37">
        <v>90</v>
      </c>
      <c r="J19" s="39" t="str">
        <f t="shared" si="1"/>
        <v>Xuất sắc</v>
      </c>
      <c r="K19" s="40"/>
      <c r="L19" s="41"/>
      <c r="M19" s="22"/>
      <c r="N19" s="161" t="e">
        <f>VLOOKUP(B19,'[1]thôi học'!B$2:B$211,1,0)</f>
        <v>#N/A</v>
      </c>
    </row>
    <row r="20" spans="1:14" s="104" customFormat="1">
      <c r="A20" s="36">
        <v>7</v>
      </c>
      <c r="B20" s="166" t="s">
        <v>2079</v>
      </c>
      <c r="C20" s="116" t="s">
        <v>584</v>
      </c>
      <c r="D20" s="117">
        <v>36653</v>
      </c>
      <c r="E20" s="37">
        <v>80</v>
      </c>
      <c r="F20" s="37">
        <v>80</v>
      </c>
      <c r="G20" s="37">
        <v>80</v>
      </c>
      <c r="H20" s="38" t="str">
        <f t="shared" si="0"/>
        <v>Tốt</v>
      </c>
      <c r="I20" s="37">
        <v>80</v>
      </c>
      <c r="J20" s="39" t="str">
        <f t="shared" si="1"/>
        <v>Tốt</v>
      </c>
      <c r="K20" s="40"/>
      <c r="L20" s="41"/>
      <c r="M20" s="22"/>
      <c r="N20" s="161" t="e">
        <f>VLOOKUP(B20,'[1]thôi học'!B$2:B$211,1,0)</f>
        <v>#N/A</v>
      </c>
    </row>
    <row r="21" spans="1:14" s="104" customFormat="1">
      <c r="A21" s="36">
        <v>8</v>
      </c>
      <c r="B21" s="166" t="s">
        <v>2080</v>
      </c>
      <c r="C21" s="116" t="s">
        <v>585</v>
      </c>
      <c r="D21" s="117">
        <v>36771</v>
      </c>
      <c r="E21" s="37">
        <v>90</v>
      </c>
      <c r="F21" s="37">
        <v>90</v>
      </c>
      <c r="G21" s="37">
        <v>90</v>
      </c>
      <c r="H21" s="38" t="str">
        <f t="shared" si="0"/>
        <v>Xuất sắc</v>
      </c>
      <c r="I21" s="37">
        <v>90</v>
      </c>
      <c r="J21" s="39" t="str">
        <f t="shared" si="1"/>
        <v>Xuất sắc</v>
      </c>
      <c r="K21" s="40"/>
      <c r="L21" s="41"/>
      <c r="M21" s="22"/>
      <c r="N21" s="161" t="e">
        <f>VLOOKUP(B21,'[1]thôi học'!B$2:B$211,1,0)</f>
        <v>#N/A</v>
      </c>
    </row>
    <row r="22" spans="1:14" s="104" customFormat="1">
      <c r="A22" s="36">
        <v>9</v>
      </c>
      <c r="B22" s="166" t="s">
        <v>2081</v>
      </c>
      <c r="C22" s="116" t="s">
        <v>586</v>
      </c>
      <c r="D22" s="117">
        <v>36817</v>
      </c>
      <c r="E22" s="37">
        <v>90</v>
      </c>
      <c r="F22" s="37">
        <v>90</v>
      </c>
      <c r="G22" s="37">
        <v>90</v>
      </c>
      <c r="H22" s="38" t="str">
        <f t="shared" si="0"/>
        <v>Xuất sắc</v>
      </c>
      <c r="I22" s="37">
        <v>90</v>
      </c>
      <c r="J22" s="39" t="str">
        <f t="shared" si="1"/>
        <v>Xuất sắc</v>
      </c>
      <c r="K22" s="40"/>
      <c r="L22" s="41"/>
      <c r="M22" s="22"/>
      <c r="N22" s="161" t="e">
        <f>VLOOKUP(B22,'[1]thôi học'!B$2:B$211,1,0)</f>
        <v>#N/A</v>
      </c>
    </row>
    <row r="23" spans="1:14" s="104" customFormat="1">
      <c r="A23" s="36">
        <v>10</v>
      </c>
      <c r="B23" s="166" t="s">
        <v>2082</v>
      </c>
      <c r="C23" s="116" t="s">
        <v>587</v>
      </c>
      <c r="D23" s="117">
        <v>36818</v>
      </c>
      <c r="E23" s="37">
        <v>80</v>
      </c>
      <c r="F23" s="37">
        <v>80</v>
      </c>
      <c r="G23" s="37">
        <v>80</v>
      </c>
      <c r="H23" s="38" t="str">
        <f t="shared" si="0"/>
        <v>Tốt</v>
      </c>
      <c r="I23" s="37">
        <v>80</v>
      </c>
      <c r="J23" s="39" t="str">
        <f t="shared" si="1"/>
        <v>Tốt</v>
      </c>
      <c r="K23" s="37"/>
      <c r="L23" s="41"/>
      <c r="M23" s="22"/>
      <c r="N23" s="161" t="e">
        <f>VLOOKUP(B23,'[1]thôi học'!B$2:B$211,1,0)</f>
        <v>#N/A</v>
      </c>
    </row>
    <row r="24" spans="1:14" s="104" customFormat="1">
      <c r="A24" s="36">
        <v>11</v>
      </c>
      <c r="B24" s="166" t="s">
        <v>2083</v>
      </c>
      <c r="C24" s="116" t="s">
        <v>55</v>
      </c>
      <c r="D24" s="117">
        <v>36751</v>
      </c>
      <c r="E24" s="37">
        <v>80</v>
      </c>
      <c r="F24" s="37">
        <v>80</v>
      </c>
      <c r="G24" s="37">
        <v>80</v>
      </c>
      <c r="H24" s="38" t="str">
        <f t="shared" si="0"/>
        <v>Tốt</v>
      </c>
      <c r="I24" s="37">
        <v>80</v>
      </c>
      <c r="J24" s="39" t="str">
        <f t="shared" si="1"/>
        <v>Tốt</v>
      </c>
      <c r="K24" s="37"/>
      <c r="L24" s="41"/>
      <c r="M24" s="22"/>
      <c r="N24" s="161" t="e">
        <f>VLOOKUP(B24,'[1]thôi học'!B$2:B$211,1,0)</f>
        <v>#N/A</v>
      </c>
    </row>
    <row r="25" spans="1:14" s="104" customFormat="1">
      <c r="A25" s="36">
        <v>12</v>
      </c>
      <c r="B25" s="166" t="s">
        <v>2084</v>
      </c>
      <c r="C25" s="116" t="s">
        <v>588</v>
      </c>
      <c r="D25" s="117">
        <v>36771</v>
      </c>
      <c r="E25" s="37">
        <v>95</v>
      </c>
      <c r="F25" s="37">
        <v>95</v>
      </c>
      <c r="G25" s="37">
        <v>95</v>
      </c>
      <c r="H25" s="38" t="str">
        <f t="shared" si="0"/>
        <v>Xuất sắc</v>
      </c>
      <c r="I25" s="37">
        <v>95</v>
      </c>
      <c r="J25" s="39" t="str">
        <f t="shared" si="1"/>
        <v>Xuất sắc</v>
      </c>
      <c r="K25" s="40"/>
      <c r="L25" s="41"/>
      <c r="M25" s="22"/>
      <c r="N25" s="161" t="e">
        <f>VLOOKUP(B25,'[1]thôi học'!B$2:B$211,1,0)</f>
        <v>#N/A</v>
      </c>
    </row>
    <row r="26" spans="1:14" s="104" customFormat="1">
      <c r="A26" s="36">
        <v>13</v>
      </c>
      <c r="B26" s="166" t="s">
        <v>2085</v>
      </c>
      <c r="C26" s="116" t="s">
        <v>589</v>
      </c>
      <c r="D26" s="117">
        <v>36723</v>
      </c>
      <c r="E26" s="37">
        <v>90</v>
      </c>
      <c r="F26" s="37">
        <v>90</v>
      </c>
      <c r="G26" s="37">
        <v>90</v>
      </c>
      <c r="H26" s="38" t="str">
        <f t="shared" si="0"/>
        <v>Xuất sắc</v>
      </c>
      <c r="I26" s="37">
        <v>90</v>
      </c>
      <c r="J26" s="39" t="str">
        <f t="shared" si="1"/>
        <v>Xuất sắc</v>
      </c>
      <c r="K26" s="40"/>
      <c r="L26" s="41"/>
      <c r="M26" s="22"/>
      <c r="N26" s="161" t="e">
        <f>VLOOKUP(B26,'[1]thôi học'!B$2:B$211,1,0)</f>
        <v>#N/A</v>
      </c>
    </row>
    <row r="27" spans="1:14" s="104" customFormat="1">
      <c r="A27" s="36">
        <v>14</v>
      </c>
      <c r="B27" s="166" t="s">
        <v>2086</v>
      </c>
      <c r="C27" s="116" t="s">
        <v>590</v>
      </c>
      <c r="D27" s="117">
        <v>36723</v>
      </c>
      <c r="E27" s="37">
        <v>80</v>
      </c>
      <c r="F27" s="37">
        <v>80</v>
      </c>
      <c r="G27" s="37">
        <v>80</v>
      </c>
      <c r="H27" s="38" t="str">
        <f t="shared" si="0"/>
        <v>Tốt</v>
      </c>
      <c r="I27" s="37">
        <v>80</v>
      </c>
      <c r="J27" s="39" t="str">
        <f t="shared" si="1"/>
        <v>Tốt</v>
      </c>
      <c r="K27" s="40"/>
      <c r="L27" s="41"/>
      <c r="M27" s="22"/>
      <c r="N27" s="161" t="e">
        <f>VLOOKUP(B27,'[1]thôi học'!B$2:B$211,1,0)</f>
        <v>#N/A</v>
      </c>
    </row>
    <row r="28" spans="1:14" s="104" customFormat="1">
      <c r="A28" s="36">
        <v>15</v>
      </c>
      <c r="B28" s="166" t="s">
        <v>2087</v>
      </c>
      <c r="C28" s="116" t="s">
        <v>591</v>
      </c>
      <c r="D28" s="117">
        <v>36889</v>
      </c>
      <c r="E28" s="37">
        <v>90</v>
      </c>
      <c r="F28" s="37">
        <v>90</v>
      </c>
      <c r="G28" s="37">
        <v>90</v>
      </c>
      <c r="H28" s="38" t="str">
        <f t="shared" si="0"/>
        <v>Xuất sắc</v>
      </c>
      <c r="I28" s="37">
        <v>90</v>
      </c>
      <c r="J28" s="39" t="str">
        <f t="shared" si="1"/>
        <v>Xuất sắc</v>
      </c>
      <c r="K28" s="40"/>
      <c r="L28" s="41"/>
      <c r="M28" s="22"/>
      <c r="N28" s="161" t="e">
        <f>VLOOKUP(B28,'[1]thôi học'!B$2:B$211,1,0)</f>
        <v>#N/A</v>
      </c>
    </row>
    <row r="29" spans="1:14" s="104" customFormat="1">
      <c r="A29" s="36">
        <v>16</v>
      </c>
      <c r="B29" s="166" t="s">
        <v>2088</v>
      </c>
      <c r="C29" s="116" t="s">
        <v>592</v>
      </c>
      <c r="D29" s="117">
        <v>36802</v>
      </c>
      <c r="E29" s="37">
        <v>90</v>
      </c>
      <c r="F29" s="37">
        <v>90</v>
      </c>
      <c r="G29" s="37">
        <v>90</v>
      </c>
      <c r="H29" s="38" t="str">
        <f t="shared" si="0"/>
        <v>Xuất sắc</v>
      </c>
      <c r="I29" s="37">
        <v>90</v>
      </c>
      <c r="J29" s="39" t="str">
        <f t="shared" si="1"/>
        <v>Xuất sắc</v>
      </c>
      <c r="K29" s="37"/>
      <c r="L29" s="41"/>
      <c r="M29" s="22"/>
      <c r="N29" s="161" t="e">
        <f>VLOOKUP(B29,'[1]thôi học'!B$2:B$211,1,0)</f>
        <v>#N/A</v>
      </c>
    </row>
    <row r="30" spans="1:14" s="104" customFormat="1">
      <c r="A30" s="36">
        <v>17</v>
      </c>
      <c r="B30" s="166" t="s">
        <v>2089</v>
      </c>
      <c r="C30" s="116" t="s">
        <v>593</v>
      </c>
      <c r="D30" s="117">
        <v>36801</v>
      </c>
      <c r="E30" s="37">
        <v>82</v>
      </c>
      <c r="F30" s="37">
        <v>82</v>
      </c>
      <c r="G30" s="37">
        <v>82</v>
      </c>
      <c r="H30" s="38" t="str">
        <f t="shared" si="0"/>
        <v>Tốt</v>
      </c>
      <c r="I30" s="37">
        <v>82</v>
      </c>
      <c r="J30" s="39" t="str">
        <f t="shared" si="1"/>
        <v>Tốt</v>
      </c>
      <c r="K30" s="37"/>
      <c r="L30" s="41"/>
      <c r="M30" s="22"/>
      <c r="N30" s="161" t="e">
        <f>VLOOKUP(B30,'[1]thôi học'!B$2:B$211,1,0)</f>
        <v>#N/A</v>
      </c>
    </row>
    <row r="31" spans="1:14" s="104" customFormat="1">
      <c r="A31" s="36">
        <v>18</v>
      </c>
      <c r="B31" s="166" t="s">
        <v>2090</v>
      </c>
      <c r="C31" s="116" t="s">
        <v>594</v>
      </c>
      <c r="D31" s="117">
        <v>36716</v>
      </c>
      <c r="E31" s="37">
        <v>80</v>
      </c>
      <c r="F31" s="37">
        <v>80</v>
      </c>
      <c r="G31" s="37">
        <v>80</v>
      </c>
      <c r="H31" s="38" t="str">
        <f t="shared" si="0"/>
        <v>Tốt</v>
      </c>
      <c r="I31" s="37">
        <v>80</v>
      </c>
      <c r="J31" s="39" t="str">
        <f t="shared" si="1"/>
        <v>Tốt</v>
      </c>
      <c r="K31" s="40"/>
      <c r="L31" s="41"/>
      <c r="M31" s="22"/>
      <c r="N31" s="161" t="e">
        <f>VLOOKUP(B31,'[1]thôi học'!B$2:B$211,1,0)</f>
        <v>#N/A</v>
      </c>
    </row>
    <row r="32" spans="1:14" s="104" customFormat="1">
      <c r="A32" s="36">
        <v>19</v>
      </c>
      <c r="B32" s="166" t="s">
        <v>2091</v>
      </c>
      <c r="C32" s="116" t="s">
        <v>595</v>
      </c>
      <c r="D32" s="117">
        <v>36797</v>
      </c>
      <c r="E32" s="37">
        <v>88</v>
      </c>
      <c r="F32" s="37">
        <v>88</v>
      </c>
      <c r="G32" s="37">
        <v>88</v>
      </c>
      <c r="H32" s="38" t="str">
        <f t="shared" si="0"/>
        <v>Tốt</v>
      </c>
      <c r="I32" s="37">
        <v>88</v>
      </c>
      <c r="J32" s="39" t="str">
        <f t="shared" si="1"/>
        <v>Tốt</v>
      </c>
      <c r="K32" s="40"/>
      <c r="L32" s="41"/>
      <c r="M32" s="22"/>
      <c r="N32" s="161" t="e">
        <f>VLOOKUP(B32,'[1]thôi học'!B$2:B$211,1,0)</f>
        <v>#N/A</v>
      </c>
    </row>
    <row r="33" spans="1:14" s="104" customFormat="1">
      <c r="A33" s="36">
        <v>20</v>
      </c>
      <c r="B33" s="166" t="s">
        <v>2092</v>
      </c>
      <c r="C33" s="116" t="s">
        <v>59</v>
      </c>
      <c r="D33" s="117">
        <v>36664</v>
      </c>
      <c r="E33" s="37">
        <v>80</v>
      </c>
      <c r="F33" s="37">
        <v>80</v>
      </c>
      <c r="G33" s="37">
        <v>80</v>
      </c>
      <c r="H33" s="38" t="str">
        <f t="shared" si="0"/>
        <v>Tốt</v>
      </c>
      <c r="I33" s="37">
        <v>80</v>
      </c>
      <c r="J33" s="39" t="str">
        <f t="shared" si="1"/>
        <v>Tốt</v>
      </c>
      <c r="K33" s="40"/>
      <c r="L33" s="41"/>
      <c r="M33" s="22"/>
      <c r="N33" s="161" t="e">
        <f>VLOOKUP(B33,'[1]thôi học'!B$2:B$211,1,0)</f>
        <v>#N/A</v>
      </c>
    </row>
    <row r="34" spans="1:14" s="104" customFormat="1">
      <c r="A34" s="36">
        <v>21</v>
      </c>
      <c r="B34" s="166" t="s">
        <v>2093</v>
      </c>
      <c r="C34" s="116" t="s">
        <v>59</v>
      </c>
      <c r="D34" s="117">
        <v>36818</v>
      </c>
      <c r="E34" s="37">
        <v>90</v>
      </c>
      <c r="F34" s="37">
        <v>90</v>
      </c>
      <c r="G34" s="37">
        <v>90</v>
      </c>
      <c r="H34" s="38" t="str">
        <f t="shared" si="0"/>
        <v>Xuất sắc</v>
      </c>
      <c r="I34" s="37">
        <v>90</v>
      </c>
      <c r="J34" s="39" t="str">
        <f t="shared" si="1"/>
        <v>Xuất sắc</v>
      </c>
      <c r="K34" s="40"/>
      <c r="L34" s="41"/>
      <c r="M34" s="22"/>
      <c r="N34" s="161" t="e">
        <f>VLOOKUP(B34,'[1]thôi học'!B$2:B$211,1,0)</f>
        <v>#N/A</v>
      </c>
    </row>
    <row r="35" spans="1:14" s="104" customFormat="1">
      <c r="A35" s="36">
        <v>22</v>
      </c>
      <c r="B35" s="166" t="s">
        <v>2094</v>
      </c>
      <c r="C35" s="116" t="s">
        <v>596</v>
      </c>
      <c r="D35" s="117">
        <v>36786</v>
      </c>
      <c r="E35" s="37">
        <v>80</v>
      </c>
      <c r="F35" s="37">
        <v>80</v>
      </c>
      <c r="G35" s="37">
        <v>80</v>
      </c>
      <c r="H35" s="38" t="str">
        <f t="shared" si="0"/>
        <v>Tốt</v>
      </c>
      <c r="I35" s="37">
        <v>80</v>
      </c>
      <c r="J35" s="39" t="str">
        <f t="shared" si="1"/>
        <v>Tốt</v>
      </c>
      <c r="K35" s="40"/>
      <c r="L35" s="41"/>
      <c r="M35" s="22"/>
      <c r="N35" s="161" t="e">
        <f>VLOOKUP(B35,'[1]thôi học'!B$2:B$211,1,0)</f>
        <v>#N/A</v>
      </c>
    </row>
    <row r="36" spans="1:14" s="104" customFormat="1">
      <c r="A36" s="36">
        <v>23</v>
      </c>
      <c r="B36" s="166" t="s">
        <v>2095</v>
      </c>
      <c r="C36" s="116" t="s">
        <v>597</v>
      </c>
      <c r="D36" s="117">
        <v>36847</v>
      </c>
      <c r="E36" s="37">
        <v>80</v>
      </c>
      <c r="F36" s="37">
        <v>80</v>
      </c>
      <c r="G36" s="37">
        <v>80</v>
      </c>
      <c r="H36" s="38" t="str">
        <f t="shared" si="0"/>
        <v>Tốt</v>
      </c>
      <c r="I36" s="37">
        <v>80</v>
      </c>
      <c r="J36" s="39" t="str">
        <f t="shared" si="1"/>
        <v>Tốt</v>
      </c>
      <c r="K36" s="37"/>
      <c r="L36" s="41"/>
      <c r="M36" s="22"/>
      <c r="N36" s="161" t="e">
        <f>VLOOKUP(B36,'[1]thôi học'!B$2:B$211,1,0)</f>
        <v>#N/A</v>
      </c>
    </row>
    <row r="37" spans="1:14" s="104" customFormat="1">
      <c r="A37" s="36">
        <v>24</v>
      </c>
      <c r="B37" s="166" t="s">
        <v>2096</v>
      </c>
      <c r="C37" s="116" t="s">
        <v>598</v>
      </c>
      <c r="D37" s="117">
        <v>36735</v>
      </c>
      <c r="E37" s="37">
        <v>90</v>
      </c>
      <c r="F37" s="37">
        <v>90</v>
      </c>
      <c r="G37" s="37">
        <v>90</v>
      </c>
      <c r="H37" s="38" t="str">
        <f t="shared" si="0"/>
        <v>Xuất sắc</v>
      </c>
      <c r="I37" s="37">
        <v>90</v>
      </c>
      <c r="J37" s="39" t="str">
        <f t="shared" si="1"/>
        <v>Xuất sắc</v>
      </c>
      <c r="K37" s="40"/>
      <c r="L37" s="41"/>
      <c r="M37" s="22"/>
      <c r="N37" s="161" t="e">
        <f>VLOOKUP(B37,'[1]thôi học'!B$2:B$211,1,0)</f>
        <v>#N/A</v>
      </c>
    </row>
    <row r="38" spans="1:14" s="104" customFormat="1">
      <c r="A38" s="36">
        <v>25</v>
      </c>
      <c r="B38" s="166" t="s">
        <v>2097</v>
      </c>
      <c r="C38" s="116" t="s">
        <v>599</v>
      </c>
      <c r="D38" s="117">
        <v>36754</v>
      </c>
      <c r="E38" s="37">
        <v>80</v>
      </c>
      <c r="F38" s="37">
        <v>80</v>
      </c>
      <c r="G38" s="37">
        <v>80</v>
      </c>
      <c r="H38" s="38" t="str">
        <f t="shared" si="0"/>
        <v>Tốt</v>
      </c>
      <c r="I38" s="37">
        <v>80</v>
      </c>
      <c r="J38" s="39" t="str">
        <f t="shared" si="1"/>
        <v>Tốt</v>
      </c>
      <c r="K38" s="40"/>
      <c r="L38" s="41"/>
      <c r="M38" s="22"/>
      <c r="N38" s="161" t="e">
        <f>VLOOKUP(B38,'[1]thôi học'!B$2:B$211,1,0)</f>
        <v>#N/A</v>
      </c>
    </row>
    <row r="39" spans="1:14" s="104" customFormat="1">
      <c r="A39" s="36">
        <v>26</v>
      </c>
      <c r="B39" s="166" t="s">
        <v>2098</v>
      </c>
      <c r="C39" s="116" t="s">
        <v>600</v>
      </c>
      <c r="D39" s="117">
        <v>36871</v>
      </c>
      <c r="E39" s="37">
        <v>80</v>
      </c>
      <c r="F39" s="37">
        <v>80</v>
      </c>
      <c r="G39" s="37">
        <v>80</v>
      </c>
      <c r="H39" s="38" t="str">
        <f t="shared" si="0"/>
        <v>Tốt</v>
      </c>
      <c r="I39" s="37">
        <v>80</v>
      </c>
      <c r="J39" s="39" t="str">
        <f t="shared" si="1"/>
        <v>Tốt</v>
      </c>
      <c r="K39" s="40"/>
      <c r="L39" s="41"/>
      <c r="M39" s="22"/>
      <c r="N39" s="161" t="e">
        <f>VLOOKUP(B39,'[1]thôi học'!B$2:B$211,1,0)</f>
        <v>#N/A</v>
      </c>
    </row>
    <row r="40" spans="1:14" s="104" customFormat="1">
      <c r="A40" s="36">
        <v>27</v>
      </c>
      <c r="B40" s="166" t="s">
        <v>2099</v>
      </c>
      <c r="C40" s="116" t="s">
        <v>601</v>
      </c>
      <c r="D40" s="117">
        <v>36793</v>
      </c>
      <c r="E40" s="37">
        <v>80</v>
      </c>
      <c r="F40" s="37">
        <v>80</v>
      </c>
      <c r="G40" s="37">
        <v>80</v>
      </c>
      <c r="H40" s="38" t="str">
        <f t="shared" si="0"/>
        <v>Tốt</v>
      </c>
      <c r="I40" s="37">
        <v>80</v>
      </c>
      <c r="J40" s="39" t="str">
        <f t="shared" si="1"/>
        <v>Tốt</v>
      </c>
      <c r="K40" s="40"/>
      <c r="L40" s="41"/>
      <c r="M40" s="22"/>
      <c r="N40" s="161" t="e">
        <f>VLOOKUP(B40,'[1]thôi học'!B$2:B$211,1,0)</f>
        <v>#N/A</v>
      </c>
    </row>
    <row r="41" spans="1:14" s="104" customFormat="1">
      <c r="A41" s="36">
        <v>28</v>
      </c>
      <c r="B41" s="166" t="s">
        <v>2100</v>
      </c>
      <c r="C41" s="116" t="s">
        <v>28</v>
      </c>
      <c r="D41" s="117">
        <v>36569</v>
      </c>
      <c r="E41" s="37">
        <v>85</v>
      </c>
      <c r="F41" s="37">
        <v>85</v>
      </c>
      <c r="G41" s="37">
        <v>85</v>
      </c>
      <c r="H41" s="38" t="str">
        <f t="shared" si="0"/>
        <v>Tốt</v>
      </c>
      <c r="I41" s="37">
        <v>85</v>
      </c>
      <c r="J41" s="39" t="str">
        <f t="shared" si="1"/>
        <v>Tốt</v>
      </c>
      <c r="K41" s="37"/>
      <c r="L41" s="41"/>
      <c r="M41" s="22"/>
      <c r="N41" s="161" t="e">
        <f>VLOOKUP(B41,'[1]thôi học'!B$2:B$211,1,0)</f>
        <v>#N/A</v>
      </c>
    </row>
    <row r="42" spans="1:14" s="104" customFormat="1">
      <c r="A42" s="36">
        <v>29</v>
      </c>
      <c r="B42" s="166" t="s">
        <v>2101</v>
      </c>
      <c r="C42" s="116" t="s">
        <v>69</v>
      </c>
      <c r="D42" s="117">
        <v>36718</v>
      </c>
      <c r="E42" s="37">
        <v>77</v>
      </c>
      <c r="F42" s="37">
        <v>77</v>
      </c>
      <c r="G42" s="37">
        <v>77</v>
      </c>
      <c r="H42" s="38" t="str">
        <f t="shared" si="0"/>
        <v>Khá</v>
      </c>
      <c r="I42" s="37">
        <v>77</v>
      </c>
      <c r="J42" s="39" t="str">
        <f t="shared" si="1"/>
        <v>Khá</v>
      </c>
      <c r="K42" s="37"/>
      <c r="L42" s="41"/>
      <c r="M42" s="22"/>
      <c r="N42" s="161" t="e">
        <f>VLOOKUP(B42,'[1]thôi học'!B$2:B$211,1,0)</f>
        <v>#N/A</v>
      </c>
    </row>
    <row r="43" spans="1:14" s="104" customFormat="1">
      <c r="A43" s="36">
        <v>30</v>
      </c>
      <c r="B43" s="166" t="s">
        <v>2102</v>
      </c>
      <c r="C43" s="116" t="s">
        <v>479</v>
      </c>
      <c r="D43" s="117">
        <v>36526</v>
      </c>
      <c r="E43" s="37">
        <v>80</v>
      </c>
      <c r="F43" s="37">
        <v>80</v>
      </c>
      <c r="G43" s="37">
        <v>80</v>
      </c>
      <c r="H43" s="38" t="str">
        <f t="shared" si="0"/>
        <v>Tốt</v>
      </c>
      <c r="I43" s="37">
        <v>80</v>
      </c>
      <c r="J43" s="39" t="str">
        <f t="shared" si="1"/>
        <v>Tốt</v>
      </c>
      <c r="K43" s="40"/>
      <c r="L43" s="41"/>
      <c r="M43" s="22"/>
      <c r="N43" s="161" t="e">
        <f>VLOOKUP(B43,'[1]thôi học'!B$2:B$211,1,0)</f>
        <v>#N/A</v>
      </c>
    </row>
    <row r="44" spans="1:14" s="104" customFormat="1">
      <c r="A44" s="36">
        <v>31</v>
      </c>
      <c r="B44" s="166" t="s">
        <v>2103</v>
      </c>
      <c r="C44" s="116" t="s">
        <v>602</v>
      </c>
      <c r="D44" s="117">
        <v>36856</v>
      </c>
      <c r="E44" s="37">
        <v>90</v>
      </c>
      <c r="F44" s="37">
        <v>90</v>
      </c>
      <c r="G44" s="37">
        <v>90</v>
      </c>
      <c r="H44" s="38" t="str">
        <f t="shared" si="0"/>
        <v>Xuất sắc</v>
      </c>
      <c r="I44" s="37">
        <v>90</v>
      </c>
      <c r="J44" s="39" t="str">
        <f t="shared" si="1"/>
        <v>Xuất sắc</v>
      </c>
      <c r="K44" s="40"/>
      <c r="L44" s="41"/>
      <c r="M44" s="22"/>
      <c r="N44" s="161" t="e">
        <f>VLOOKUP(B44,'[1]thôi học'!B$2:B$211,1,0)</f>
        <v>#N/A</v>
      </c>
    </row>
    <row r="45" spans="1:14" s="104" customFormat="1">
      <c r="A45" s="36">
        <v>32</v>
      </c>
      <c r="B45" s="166" t="s">
        <v>2104</v>
      </c>
      <c r="C45" s="116" t="s">
        <v>61</v>
      </c>
      <c r="D45" s="117">
        <v>36810</v>
      </c>
      <c r="E45" s="37">
        <v>94</v>
      </c>
      <c r="F45" s="37">
        <v>94</v>
      </c>
      <c r="G45" s="37">
        <v>94</v>
      </c>
      <c r="H45" s="38" t="str">
        <f t="shared" si="0"/>
        <v>Xuất sắc</v>
      </c>
      <c r="I45" s="37">
        <v>94</v>
      </c>
      <c r="J45" s="39" t="str">
        <f t="shared" si="1"/>
        <v>Xuất sắc</v>
      </c>
      <c r="K45" s="37"/>
      <c r="L45" s="41"/>
      <c r="M45" s="22"/>
      <c r="N45" s="161" t="e">
        <f>VLOOKUP(B45,'[1]thôi học'!B$2:B$211,1,0)</f>
        <v>#N/A</v>
      </c>
    </row>
    <row r="46" spans="1:14" s="104" customFormat="1">
      <c r="A46" s="36">
        <v>33</v>
      </c>
      <c r="B46" s="166" t="s">
        <v>2105</v>
      </c>
      <c r="C46" s="116" t="s">
        <v>603</v>
      </c>
      <c r="D46" s="117">
        <v>36597</v>
      </c>
      <c r="E46" s="37">
        <v>80</v>
      </c>
      <c r="F46" s="37">
        <v>80</v>
      </c>
      <c r="G46" s="37">
        <v>80</v>
      </c>
      <c r="H46" s="38" t="str">
        <f t="shared" si="0"/>
        <v>Tốt</v>
      </c>
      <c r="I46" s="37">
        <v>80</v>
      </c>
      <c r="J46" s="39" t="str">
        <f t="shared" si="1"/>
        <v>Tốt</v>
      </c>
      <c r="K46" s="40"/>
      <c r="L46" s="41"/>
      <c r="M46" s="22"/>
      <c r="N46" s="161" t="e">
        <f>VLOOKUP(B46,'[1]thôi học'!B$2:B$211,1,0)</f>
        <v>#N/A</v>
      </c>
    </row>
    <row r="47" spans="1:14" s="104" customFormat="1">
      <c r="A47" s="36">
        <v>34</v>
      </c>
      <c r="B47" s="166" t="s">
        <v>2106</v>
      </c>
      <c r="C47" s="116" t="s">
        <v>604</v>
      </c>
      <c r="D47" s="117">
        <v>36855</v>
      </c>
      <c r="E47" s="37">
        <v>80</v>
      </c>
      <c r="F47" s="37">
        <v>80</v>
      </c>
      <c r="G47" s="37">
        <v>80</v>
      </c>
      <c r="H47" s="38" t="str">
        <f t="shared" si="0"/>
        <v>Tốt</v>
      </c>
      <c r="I47" s="37">
        <v>80</v>
      </c>
      <c r="J47" s="39" t="str">
        <f t="shared" si="1"/>
        <v>Tốt</v>
      </c>
      <c r="K47" s="40"/>
      <c r="L47" s="41"/>
      <c r="M47" s="22"/>
      <c r="N47" s="161" t="e">
        <f>VLOOKUP(B47,'[1]thôi học'!B$2:B$211,1,0)</f>
        <v>#N/A</v>
      </c>
    </row>
    <row r="48" spans="1:14" s="104" customFormat="1">
      <c r="A48" s="36">
        <v>35</v>
      </c>
      <c r="B48" s="166" t="s">
        <v>2107</v>
      </c>
      <c r="C48" s="116" t="s">
        <v>605</v>
      </c>
      <c r="D48" s="117">
        <v>36584</v>
      </c>
      <c r="E48" s="37">
        <v>80</v>
      </c>
      <c r="F48" s="37">
        <v>80</v>
      </c>
      <c r="G48" s="37">
        <v>80</v>
      </c>
      <c r="H48" s="38" t="str">
        <f t="shared" si="0"/>
        <v>Tốt</v>
      </c>
      <c r="I48" s="37">
        <v>80</v>
      </c>
      <c r="J48" s="39" t="str">
        <f t="shared" si="1"/>
        <v>Tốt</v>
      </c>
      <c r="K48" s="40"/>
      <c r="L48" s="41"/>
      <c r="M48" s="22"/>
      <c r="N48" s="161" t="e">
        <f>VLOOKUP(B48,'[1]thôi học'!B$2:B$211,1,0)</f>
        <v>#N/A</v>
      </c>
    </row>
    <row r="49" spans="1:14" s="104" customFormat="1">
      <c r="A49" s="36">
        <v>36</v>
      </c>
      <c r="B49" s="166" t="s">
        <v>2108</v>
      </c>
      <c r="C49" s="116" t="s">
        <v>62</v>
      </c>
      <c r="D49" s="117">
        <v>36888</v>
      </c>
      <c r="E49" s="37">
        <v>80</v>
      </c>
      <c r="F49" s="37">
        <v>80</v>
      </c>
      <c r="G49" s="37">
        <v>80</v>
      </c>
      <c r="H49" s="38" t="str">
        <f t="shared" si="0"/>
        <v>Tốt</v>
      </c>
      <c r="I49" s="37">
        <v>80</v>
      </c>
      <c r="J49" s="39" t="str">
        <f t="shared" si="1"/>
        <v>Tốt</v>
      </c>
      <c r="K49" s="40"/>
      <c r="L49" s="41"/>
      <c r="M49" s="22"/>
      <c r="N49" s="161" t="e">
        <f>VLOOKUP(B49,'[1]thôi học'!B$2:B$211,1,0)</f>
        <v>#N/A</v>
      </c>
    </row>
    <row r="50" spans="1:14" s="104" customFormat="1">
      <c r="A50" s="36">
        <v>37</v>
      </c>
      <c r="B50" s="166" t="s">
        <v>2109</v>
      </c>
      <c r="C50" s="116" t="s">
        <v>606</v>
      </c>
      <c r="D50" s="117">
        <v>36791</v>
      </c>
      <c r="E50" s="37">
        <v>90</v>
      </c>
      <c r="F50" s="37">
        <v>90</v>
      </c>
      <c r="G50" s="37">
        <v>90</v>
      </c>
      <c r="H50" s="38" t="str">
        <f t="shared" si="0"/>
        <v>Xuất sắc</v>
      </c>
      <c r="I50" s="37">
        <v>90</v>
      </c>
      <c r="J50" s="39" t="str">
        <f t="shared" si="1"/>
        <v>Xuất sắc</v>
      </c>
      <c r="K50" s="40"/>
      <c r="L50" s="41"/>
      <c r="M50" s="22"/>
      <c r="N50" s="161" t="e">
        <f>VLOOKUP(B50,'[1]thôi học'!B$2:B$211,1,0)</f>
        <v>#N/A</v>
      </c>
    </row>
    <row r="51" spans="1:14" s="104" customFormat="1">
      <c r="A51" s="36">
        <v>38</v>
      </c>
      <c r="B51" s="166" t="s">
        <v>2110</v>
      </c>
      <c r="C51" s="116" t="s">
        <v>156</v>
      </c>
      <c r="D51" s="117">
        <v>36725</v>
      </c>
      <c r="E51" s="37">
        <v>80</v>
      </c>
      <c r="F51" s="37">
        <v>80</v>
      </c>
      <c r="G51" s="37">
        <v>80</v>
      </c>
      <c r="H51" s="38" t="str">
        <f t="shared" si="0"/>
        <v>Tốt</v>
      </c>
      <c r="I51" s="37">
        <v>80</v>
      </c>
      <c r="J51" s="39" t="str">
        <f t="shared" si="1"/>
        <v>Tốt</v>
      </c>
      <c r="K51" s="40"/>
      <c r="L51" s="41"/>
      <c r="M51" s="22"/>
      <c r="N51" s="161" t="e">
        <f>VLOOKUP(B51,'[1]thôi học'!B$2:B$211,1,0)</f>
        <v>#N/A</v>
      </c>
    </row>
    <row r="52" spans="1:14" s="104" customFormat="1">
      <c r="A52" s="36">
        <v>39</v>
      </c>
      <c r="B52" s="166" t="s">
        <v>2111</v>
      </c>
      <c r="C52" s="116" t="s">
        <v>283</v>
      </c>
      <c r="D52" s="117">
        <v>36574</v>
      </c>
      <c r="E52" s="37">
        <v>80</v>
      </c>
      <c r="F52" s="37">
        <v>80</v>
      </c>
      <c r="G52" s="37">
        <v>80</v>
      </c>
      <c r="H52" s="38" t="str">
        <f t="shared" si="0"/>
        <v>Tốt</v>
      </c>
      <c r="I52" s="37">
        <v>80</v>
      </c>
      <c r="J52" s="39" t="str">
        <f t="shared" si="1"/>
        <v>Tốt</v>
      </c>
      <c r="K52" s="40"/>
      <c r="L52" s="41"/>
      <c r="M52" s="22"/>
      <c r="N52" s="161" t="e">
        <f>VLOOKUP(B52,'[1]thôi học'!B$2:B$211,1,0)</f>
        <v>#N/A</v>
      </c>
    </row>
    <row r="53" spans="1:14" s="104" customFormat="1">
      <c r="A53" s="36">
        <v>40</v>
      </c>
      <c r="B53" s="166" t="s">
        <v>2112</v>
      </c>
      <c r="C53" s="116" t="s">
        <v>607</v>
      </c>
      <c r="D53" s="117">
        <v>36673</v>
      </c>
      <c r="E53" s="37">
        <v>80</v>
      </c>
      <c r="F53" s="37">
        <v>80</v>
      </c>
      <c r="G53" s="37">
        <v>80</v>
      </c>
      <c r="H53" s="38" t="str">
        <f t="shared" si="0"/>
        <v>Tốt</v>
      </c>
      <c r="I53" s="37">
        <v>80</v>
      </c>
      <c r="J53" s="39" t="str">
        <f t="shared" si="1"/>
        <v>Tốt</v>
      </c>
      <c r="K53" s="37"/>
      <c r="L53" s="41"/>
      <c r="M53" s="22"/>
      <c r="N53" s="161" t="e">
        <f>VLOOKUP(B53,'[1]thôi học'!B$2:B$211,1,0)</f>
        <v>#N/A</v>
      </c>
    </row>
    <row r="54" spans="1:14" s="104" customFormat="1">
      <c r="A54" s="36">
        <v>41</v>
      </c>
      <c r="B54" s="166" t="s">
        <v>2113</v>
      </c>
      <c r="C54" s="116" t="s">
        <v>608</v>
      </c>
      <c r="D54" s="117">
        <v>36566</v>
      </c>
      <c r="E54" s="37">
        <v>72</v>
      </c>
      <c r="F54" s="37">
        <v>72</v>
      </c>
      <c r="G54" s="37">
        <v>72</v>
      </c>
      <c r="H54" s="38" t="str">
        <f t="shared" si="0"/>
        <v>Khá</v>
      </c>
      <c r="I54" s="37">
        <v>72</v>
      </c>
      <c r="J54" s="39" t="str">
        <f t="shared" si="1"/>
        <v>Khá</v>
      </c>
      <c r="K54" s="40"/>
      <c r="L54" s="41"/>
      <c r="M54" s="22"/>
      <c r="N54" s="161" t="e">
        <f>VLOOKUP(B54,'[1]thôi học'!B$2:B$211,1,0)</f>
        <v>#N/A</v>
      </c>
    </row>
    <row r="55" spans="1:14" s="104" customFormat="1">
      <c r="A55" s="36">
        <v>42</v>
      </c>
      <c r="B55" s="166" t="s">
        <v>2114</v>
      </c>
      <c r="C55" s="116" t="s">
        <v>609</v>
      </c>
      <c r="D55" s="117">
        <v>36588</v>
      </c>
      <c r="E55" s="37">
        <v>72</v>
      </c>
      <c r="F55" s="37">
        <v>72</v>
      </c>
      <c r="G55" s="37">
        <v>72</v>
      </c>
      <c r="H55" s="38" t="str">
        <f t="shared" si="0"/>
        <v>Khá</v>
      </c>
      <c r="I55" s="37">
        <v>72</v>
      </c>
      <c r="J55" s="39" t="str">
        <f t="shared" si="1"/>
        <v>Khá</v>
      </c>
      <c r="K55" s="40"/>
      <c r="L55" s="41"/>
      <c r="M55" s="22"/>
      <c r="N55" s="161" t="e">
        <f>VLOOKUP(B55,'[1]thôi học'!B$2:B$211,1,0)</f>
        <v>#N/A</v>
      </c>
    </row>
    <row r="56" spans="1:14" s="104" customFormat="1">
      <c r="A56" s="36">
        <v>43</v>
      </c>
      <c r="B56" s="166" t="s">
        <v>2115</v>
      </c>
      <c r="C56" s="116" t="s">
        <v>610</v>
      </c>
      <c r="D56" s="117">
        <v>36762</v>
      </c>
      <c r="E56" s="37">
        <v>90</v>
      </c>
      <c r="F56" s="37">
        <v>90</v>
      </c>
      <c r="G56" s="37">
        <v>90</v>
      </c>
      <c r="H56" s="38" t="str">
        <f t="shared" si="0"/>
        <v>Xuất sắc</v>
      </c>
      <c r="I56" s="37">
        <v>90</v>
      </c>
      <c r="J56" s="39" t="str">
        <f t="shared" si="1"/>
        <v>Xuất sắc</v>
      </c>
      <c r="K56" s="40"/>
      <c r="L56" s="41"/>
      <c r="M56" s="22"/>
      <c r="N56" s="161" t="e">
        <f>VLOOKUP(B56,'[1]thôi học'!B$2:B$211,1,0)</f>
        <v>#N/A</v>
      </c>
    </row>
    <row r="57" spans="1:14" s="104" customFormat="1">
      <c r="A57" s="36">
        <v>44</v>
      </c>
      <c r="B57" s="166" t="s">
        <v>2116</v>
      </c>
      <c r="C57" s="116" t="s">
        <v>70</v>
      </c>
      <c r="D57" s="117">
        <v>36718</v>
      </c>
      <c r="E57" s="37">
        <v>80</v>
      </c>
      <c r="F57" s="37">
        <v>80</v>
      </c>
      <c r="G57" s="37">
        <v>80</v>
      </c>
      <c r="H57" s="38" t="str">
        <f t="shared" si="0"/>
        <v>Tốt</v>
      </c>
      <c r="I57" s="37">
        <v>80</v>
      </c>
      <c r="J57" s="39" t="str">
        <f t="shared" si="1"/>
        <v>Tốt</v>
      </c>
      <c r="K57" s="40"/>
      <c r="L57" s="41"/>
      <c r="M57" s="22"/>
      <c r="N57" s="161" t="e">
        <f>VLOOKUP(B57,'[1]thôi học'!B$2:B$211,1,0)</f>
        <v>#N/A</v>
      </c>
    </row>
    <row r="58" spans="1:14" s="104" customFormat="1">
      <c r="A58" s="36">
        <v>45</v>
      </c>
      <c r="B58" s="166" t="s">
        <v>2117</v>
      </c>
      <c r="C58" s="116" t="s">
        <v>611</v>
      </c>
      <c r="D58" s="117">
        <v>36749</v>
      </c>
      <c r="E58" s="37">
        <v>80</v>
      </c>
      <c r="F58" s="37">
        <v>80</v>
      </c>
      <c r="G58" s="37">
        <v>80</v>
      </c>
      <c r="H58" s="38" t="str">
        <f t="shared" si="0"/>
        <v>Tốt</v>
      </c>
      <c r="I58" s="37">
        <v>80</v>
      </c>
      <c r="J58" s="39" t="str">
        <f t="shared" si="1"/>
        <v>Tốt</v>
      </c>
      <c r="K58" s="40"/>
      <c r="L58" s="41"/>
      <c r="M58" s="22"/>
      <c r="N58" s="161" t="e">
        <f>VLOOKUP(B58,'[1]thôi học'!B$2:B$211,1,0)</f>
        <v>#N/A</v>
      </c>
    </row>
    <row r="59" spans="1:14" s="104" customFormat="1">
      <c r="A59" s="36">
        <v>46</v>
      </c>
      <c r="B59" s="166" t="s">
        <v>2118</v>
      </c>
      <c r="C59" s="116" t="s">
        <v>612</v>
      </c>
      <c r="D59" s="117">
        <v>36829</v>
      </c>
      <c r="E59" s="37">
        <v>90</v>
      </c>
      <c r="F59" s="37">
        <v>90</v>
      </c>
      <c r="G59" s="37">
        <v>90</v>
      </c>
      <c r="H59" s="38" t="str">
        <f t="shared" si="0"/>
        <v>Xuất sắc</v>
      </c>
      <c r="I59" s="37">
        <v>90</v>
      </c>
      <c r="J59" s="39" t="str">
        <f t="shared" si="1"/>
        <v>Xuất sắc</v>
      </c>
      <c r="K59" s="40"/>
      <c r="L59" s="41"/>
      <c r="M59" s="22"/>
      <c r="N59" s="161" t="e">
        <f>VLOOKUP(B59,'[1]thôi học'!B$2:B$211,1,0)</f>
        <v>#N/A</v>
      </c>
    </row>
    <row r="60" spans="1:14" s="104" customFormat="1">
      <c r="A60" s="36">
        <v>47</v>
      </c>
      <c r="B60" s="166" t="s">
        <v>2119</v>
      </c>
      <c r="C60" s="116" t="s">
        <v>613</v>
      </c>
      <c r="D60" s="117">
        <v>36553</v>
      </c>
      <c r="E60" s="37">
        <v>90</v>
      </c>
      <c r="F60" s="37">
        <v>90</v>
      </c>
      <c r="G60" s="37">
        <v>90</v>
      </c>
      <c r="H60" s="38" t="str">
        <f t="shared" si="0"/>
        <v>Xuất sắc</v>
      </c>
      <c r="I60" s="37">
        <v>90</v>
      </c>
      <c r="J60" s="39" t="str">
        <f t="shared" si="1"/>
        <v>Xuất sắc</v>
      </c>
      <c r="K60" s="40"/>
      <c r="L60" s="41"/>
      <c r="M60" s="22"/>
      <c r="N60" s="161" t="e">
        <f>VLOOKUP(B60,'[1]thôi học'!B$2:B$211,1,0)</f>
        <v>#N/A</v>
      </c>
    </row>
    <row r="61" spans="1:14" s="104" customFormat="1">
      <c r="A61" s="36">
        <v>48</v>
      </c>
      <c r="B61" s="166" t="s">
        <v>2120</v>
      </c>
      <c r="C61" s="116" t="s">
        <v>46</v>
      </c>
      <c r="D61" s="117">
        <v>36757</v>
      </c>
      <c r="E61" s="37">
        <v>80</v>
      </c>
      <c r="F61" s="37">
        <v>80</v>
      </c>
      <c r="G61" s="37">
        <v>80</v>
      </c>
      <c r="H61" s="38" t="str">
        <f t="shared" si="0"/>
        <v>Tốt</v>
      </c>
      <c r="I61" s="37">
        <v>80</v>
      </c>
      <c r="J61" s="39" t="str">
        <f t="shared" si="1"/>
        <v>Tốt</v>
      </c>
      <c r="K61" s="40"/>
      <c r="L61" s="41"/>
      <c r="M61" s="22"/>
      <c r="N61" s="161" t="e">
        <f>VLOOKUP(B61,'[1]thôi học'!B$2:B$211,1,0)</f>
        <v>#N/A</v>
      </c>
    </row>
    <row r="62" spans="1:14" s="104" customFormat="1">
      <c r="A62" s="36">
        <v>49</v>
      </c>
      <c r="B62" s="166" t="s">
        <v>2121</v>
      </c>
      <c r="C62" s="116" t="s">
        <v>614</v>
      </c>
      <c r="D62" s="117">
        <v>36678</v>
      </c>
      <c r="E62" s="37">
        <v>90</v>
      </c>
      <c r="F62" s="37">
        <v>90</v>
      </c>
      <c r="G62" s="37">
        <v>90</v>
      </c>
      <c r="H62" s="38" t="str">
        <f t="shared" si="0"/>
        <v>Xuất sắc</v>
      </c>
      <c r="I62" s="37">
        <v>90</v>
      </c>
      <c r="J62" s="39" t="str">
        <f t="shared" si="1"/>
        <v>Xuất sắc</v>
      </c>
      <c r="K62" s="40"/>
      <c r="L62" s="41"/>
      <c r="M62" s="22"/>
      <c r="N62" s="161" t="e">
        <f>VLOOKUP(B62,'[1]thôi học'!B$2:B$211,1,0)</f>
        <v>#N/A</v>
      </c>
    </row>
    <row r="63" spans="1:14" s="104" customFormat="1">
      <c r="A63" s="36">
        <v>50</v>
      </c>
      <c r="B63" s="166" t="s">
        <v>2122</v>
      </c>
      <c r="C63" s="116" t="s">
        <v>615</v>
      </c>
      <c r="D63" s="117">
        <v>36839</v>
      </c>
      <c r="E63" s="37">
        <v>90</v>
      </c>
      <c r="F63" s="37">
        <v>90</v>
      </c>
      <c r="G63" s="37">
        <v>90</v>
      </c>
      <c r="H63" s="38" t="str">
        <f t="shared" si="0"/>
        <v>Xuất sắc</v>
      </c>
      <c r="I63" s="37">
        <v>90</v>
      </c>
      <c r="J63" s="39" t="str">
        <f t="shared" si="1"/>
        <v>Xuất sắc</v>
      </c>
      <c r="K63" s="40"/>
      <c r="L63" s="41"/>
      <c r="M63" s="22"/>
      <c r="N63" s="161" t="e">
        <f>VLOOKUP(B63,'[1]thôi học'!B$2:B$211,1,0)</f>
        <v>#N/A</v>
      </c>
    </row>
    <row r="64" spans="1:14" s="104" customFormat="1">
      <c r="A64" s="36">
        <v>51</v>
      </c>
      <c r="B64" s="166" t="s">
        <v>2123</v>
      </c>
      <c r="C64" s="116" t="s">
        <v>616</v>
      </c>
      <c r="D64" s="117">
        <v>36876</v>
      </c>
      <c r="E64" s="37">
        <v>90</v>
      </c>
      <c r="F64" s="37">
        <v>90</v>
      </c>
      <c r="G64" s="37">
        <v>90</v>
      </c>
      <c r="H64" s="38" t="str">
        <f t="shared" si="0"/>
        <v>Xuất sắc</v>
      </c>
      <c r="I64" s="37">
        <v>90</v>
      </c>
      <c r="J64" s="39" t="str">
        <f t="shared" si="1"/>
        <v>Xuất sắc</v>
      </c>
      <c r="K64" s="40"/>
      <c r="L64" s="41"/>
      <c r="M64" s="22"/>
      <c r="N64" s="161" t="e">
        <f>VLOOKUP(B64,'[1]thôi học'!B$2:B$211,1,0)</f>
        <v>#N/A</v>
      </c>
    </row>
    <row r="65" spans="1:14" s="104" customFormat="1">
      <c r="A65" s="36">
        <v>52</v>
      </c>
      <c r="B65" s="166" t="s">
        <v>2124</v>
      </c>
      <c r="C65" s="116" t="s">
        <v>617</v>
      </c>
      <c r="D65" s="117">
        <v>36498</v>
      </c>
      <c r="E65" s="37">
        <v>90</v>
      </c>
      <c r="F65" s="37">
        <v>90</v>
      </c>
      <c r="G65" s="37">
        <v>90</v>
      </c>
      <c r="H65" s="38" t="str">
        <f t="shared" si="0"/>
        <v>Xuất sắc</v>
      </c>
      <c r="I65" s="37">
        <v>90</v>
      </c>
      <c r="J65" s="39" t="str">
        <f t="shared" si="1"/>
        <v>Xuất sắc</v>
      </c>
      <c r="K65" s="40"/>
      <c r="L65" s="41"/>
      <c r="M65" s="22"/>
      <c r="N65" s="161" t="e">
        <f>VLOOKUP(B65,'[1]thôi học'!B$2:B$211,1,0)</f>
        <v>#N/A</v>
      </c>
    </row>
    <row r="66" spans="1:14" s="104" customFormat="1">
      <c r="A66" s="36">
        <v>53</v>
      </c>
      <c r="B66" s="166" t="s">
        <v>2125</v>
      </c>
      <c r="C66" s="116" t="s">
        <v>618</v>
      </c>
      <c r="D66" s="117">
        <v>36616</v>
      </c>
      <c r="E66" s="37">
        <v>80</v>
      </c>
      <c r="F66" s="37">
        <v>80</v>
      </c>
      <c r="G66" s="37">
        <v>80</v>
      </c>
      <c r="H66" s="38" t="str">
        <f t="shared" si="0"/>
        <v>Tốt</v>
      </c>
      <c r="I66" s="37">
        <v>80</v>
      </c>
      <c r="J66" s="39" t="str">
        <f t="shared" si="1"/>
        <v>Tốt</v>
      </c>
      <c r="K66" s="40"/>
      <c r="L66" s="41"/>
      <c r="M66" s="22"/>
      <c r="N66" s="161" t="e">
        <f>VLOOKUP(B66,'[1]thôi học'!B$2:B$211,1,0)</f>
        <v>#N/A</v>
      </c>
    </row>
    <row r="67" spans="1:14" s="104" customFormat="1">
      <c r="A67" s="36">
        <v>54</v>
      </c>
      <c r="B67" s="166" t="s">
        <v>2126</v>
      </c>
      <c r="C67" s="116" t="s">
        <v>167</v>
      </c>
      <c r="D67" s="117">
        <v>36692</v>
      </c>
      <c r="E67" s="37">
        <v>80</v>
      </c>
      <c r="F67" s="37">
        <v>80</v>
      </c>
      <c r="G67" s="37">
        <v>80</v>
      </c>
      <c r="H67" s="38" t="str">
        <f t="shared" si="0"/>
        <v>Tốt</v>
      </c>
      <c r="I67" s="37">
        <v>80</v>
      </c>
      <c r="J67" s="39" t="str">
        <f t="shared" si="1"/>
        <v>Tốt</v>
      </c>
      <c r="K67" s="40"/>
      <c r="L67" s="41"/>
      <c r="M67" s="22"/>
      <c r="N67" s="161" t="e">
        <f>VLOOKUP(B67,'[1]thôi học'!B$2:B$211,1,0)</f>
        <v>#N/A</v>
      </c>
    </row>
    <row r="68" spans="1:14" s="104" customFormat="1">
      <c r="A68" s="36">
        <v>55</v>
      </c>
      <c r="B68" s="166" t="s">
        <v>2127</v>
      </c>
      <c r="C68" s="116" t="s">
        <v>619</v>
      </c>
      <c r="D68" s="117">
        <v>36787</v>
      </c>
      <c r="E68" s="37">
        <v>90</v>
      </c>
      <c r="F68" s="37">
        <v>90</v>
      </c>
      <c r="G68" s="37">
        <v>90</v>
      </c>
      <c r="H68" s="38" t="str">
        <f t="shared" si="0"/>
        <v>Xuất sắc</v>
      </c>
      <c r="I68" s="37">
        <v>90</v>
      </c>
      <c r="J68" s="39" t="str">
        <f t="shared" si="1"/>
        <v>Xuất sắc</v>
      </c>
      <c r="K68" s="40"/>
      <c r="L68" s="41"/>
      <c r="M68" s="22"/>
      <c r="N68" s="161" t="e">
        <f>VLOOKUP(B68,'[1]thôi học'!B$2:B$211,1,0)</f>
        <v>#N/A</v>
      </c>
    </row>
    <row r="69" spans="1:14">
      <c r="A69" s="36">
        <v>56</v>
      </c>
      <c r="B69" s="166" t="s">
        <v>2128</v>
      </c>
      <c r="C69" s="116" t="s">
        <v>620</v>
      </c>
      <c r="D69" s="117">
        <v>36754</v>
      </c>
      <c r="E69" s="37">
        <v>80</v>
      </c>
      <c r="F69" s="37">
        <v>80</v>
      </c>
      <c r="G69" s="37">
        <v>80</v>
      </c>
      <c r="H69" s="38" t="str">
        <f t="shared" si="0"/>
        <v>Tốt</v>
      </c>
      <c r="I69" s="37">
        <v>80</v>
      </c>
      <c r="J69" s="39" t="str">
        <f t="shared" si="1"/>
        <v>Tốt</v>
      </c>
      <c r="K69" s="36"/>
      <c r="L69" s="41"/>
      <c r="M69" s="22"/>
      <c r="N69" s="161" t="e">
        <f>VLOOKUP(B69,'[1]thôi học'!B$2:B$211,1,0)</f>
        <v>#N/A</v>
      </c>
    </row>
    <row r="70" spans="1:14">
      <c r="A70" s="36">
        <v>57</v>
      </c>
      <c r="B70" s="166" t="s">
        <v>2129</v>
      </c>
      <c r="C70" s="116" t="s">
        <v>621</v>
      </c>
      <c r="D70" s="117">
        <v>36605</v>
      </c>
      <c r="E70" s="37">
        <v>90</v>
      </c>
      <c r="F70" s="37">
        <v>90</v>
      </c>
      <c r="G70" s="37">
        <v>90</v>
      </c>
      <c r="H70" s="38" t="str">
        <f t="shared" si="0"/>
        <v>Xuất sắc</v>
      </c>
      <c r="I70" s="37">
        <v>90</v>
      </c>
      <c r="J70" s="39" t="str">
        <f t="shared" si="1"/>
        <v>Xuất sắc</v>
      </c>
      <c r="K70" s="36"/>
      <c r="L70" s="41"/>
      <c r="M70" s="22"/>
      <c r="N70" s="161" t="e">
        <f>VLOOKUP(B70,'[1]thôi học'!B$2:B$211,1,0)</f>
        <v>#N/A</v>
      </c>
    </row>
    <row r="71" spans="1:14">
      <c r="A71" s="36">
        <v>58</v>
      </c>
      <c r="B71" s="166" t="s">
        <v>2130</v>
      </c>
      <c r="C71" s="116" t="s">
        <v>622</v>
      </c>
      <c r="D71" s="117">
        <v>36529</v>
      </c>
      <c r="E71" s="37">
        <v>90</v>
      </c>
      <c r="F71" s="37">
        <v>90</v>
      </c>
      <c r="G71" s="37">
        <v>90</v>
      </c>
      <c r="H71" s="38" t="str">
        <f t="shared" si="0"/>
        <v>Xuất sắc</v>
      </c>
      <c r="I71" s="37">
        <v>90</v>
      </c>
      <c r="J71" s="39" t="str">
        <f t="shared" si="1"/>
        <v>Xuất sắc</v>
      </c>
      <c r="K71" s="36"/>
      <c r="L71" s="41"/>
      <c r="M71" s="22"/>
      <c r="N71" s="161" t="e">
        <f>VLOOKUP(B71,'[1]thôi học'!B$2:B$211,1,0)</f>
        <v>#N/A</v>
      </c>
    </row>
    <row r="72" spans="1:14">
      <c r="A72" s="36">
        <v>59</v>
      </c>
      <c r="B72" s="166" t="s">
        <v>2131</v>
      </c>
      <c r="C72" s="116" t="s">
        <v>623</v>
      </c>
      <c r="D72" s="117">
        <v>36739</v>
      </c>
      <c r="E72" s="37">
        <v>90</v>
      </c>
      <c r="F72" s="37">
        <v>90</v>
      </c>
      <c r="G72" s="37">
        <v>90</v>
      </c>
      <c r="H72" s="38" t="str">
        <f t="shared" si="0"/>
        <v>Xuất sắc</v>
      </c>
      <c r="I72" s="37">
        <v>90</v>
      </c>
      <c r="J72" s="39" t="str">
        <f t="shared" si="1"/>
        <v>Xuất sắc</v>
      </c>
      <c r="K72" s="36"/>
      <c r="L72" s="41"/>
      <c r="M72" s="22"/>
      <c r="N72" s="161" t="e">
        <f>VLOOKUP(B72,'[1]thôi học'!B$2:B$211,1,0)</f>
        <v>#N/A</v>
      </c>
    </row>
    <row r="73" spans="1:14">
      <c r="A73" s="36">
        <v>60</v>
      </c>
      <c r="B73" s="166" t="s">
        <v>2132</v>
      </c>
      <c r="C73" s="116" t="s">
        <v>624</v>
      </c>
      <c r="D73" s="117">
        <v>36756</v>
      </c>
      <c r="E73" s="37">
        <v>90</v>
      </c>
      <c r="F73" s="37">
        <v>90</v>
      </c>
      <c r="G73" s="37">
        <v>90</v>
      </c>
      <c r="H73" s="38" t="str">
        <f t="shared" si="0"/>
        <v>Xuất sắc</v>
      </c>
      <c r="I73" s="37">
        <v>90</v>
      </c>
      <c r="J73" s="39" t="str">
        <f t="shared" si="1"/>
        <v>Xuất sắc</v>
      </c>
      <c r="K73" s="36"/>
      <c r="L73" s="41"/>
      <c r="M73" s="22"/>
      <c r="N73" s="161" t="e">
        <f>VLOOKUP(B73,'[1]thôi học'!B$2:B$211,1,0)</f>
        <v>#N/A</v>
      </c>
    </row>
    <row r="74" spans="1:14">
      <c r="A74" s="36">
        <v>61</v>
      </c>
      <c r="B74" s="166" t="s">
        <v>2133</v>
      </c>
      <c r="C74" s="116" t="s">
        <v>625</v>
      </c>
      <c r="D74" s="117">
        <v>36546</v>
      </c>
      <c r="E74" s="37">
        <v>80</v>
      </c>
      <c r="F74" s="37">
        <v>80</v>
      </c>
      <c r="G74" s="37">
        <v>80</v>
      </c>
      <c r="H74" s="38" t="str">
        <f t="shared" si="0"/>
        <v>Tốt</v>
      </c>
      <c r="I74" s="37">
        <v>80</v>
      </c>
      <c r="J74" s="39" t="str">
        <f t="shared" si="1"/>
        <v>Tốt</v>
      </c>
      <c r="K74" s="36"/>
      <c r="L74" s="41"/>
      <c r="M74" s="22"/>
      <c r="N74" s="161" t="e">
        <f>VLOOKUP(B74,'[1]thôi học'!B$2:B$211,1,0)</f>
        <v>#N/A</v>
      </c>
    </row>
    <row r="75" spans="1:14">
      <c r="A75" s="36">
        <v>62</v>
      </c>
      <c r="B75" s="166" t="s">
        <v>2134</v>
      </c>
      <c r="C75" s="116" t="s">
        <v>89</v>
      </c>
      <c r="D75" s="117">
        <v>36609</v>
      </c>
      <c r="E75" s="37">
        <v>80</v>
      </c>
      <c r="F75" s="37">
        <v>80</v>
      </c>
      <c r="G75" s="37">
        <v>80</v>
      </c>
      <c r="H75" s="38" t="str">
        <f t="shared" si="0"/>
        <v>Tốt</v>
      </c>
      <c r="I75" s="37">
        <v>80</v>
      </c>
      <c r="J75" s="39" t="str">
        <f t="shared" si="1"/>
        <v>Tốt</v>
      </c>
      <c r="K75" s="36"/>
      <c r="L75" s="41"/>
      <c r="M75" s="22"/>
      <c r="N75" s="161" t="e">
        <f>VLOOKUP(B75,'[1]thôi học'!B$2:B$211,1,0)</f>
        <v>#N/A</v>
      </c>
    </row>
    <row r="76" spans="1:14">
      <c r="A76" s="36">
        <v>63</v>
      </c>
      <c r="B76" s="166" t="s">
        <v>2135</v>
      </c>
      <c r="C76" s="116" t="s">
        <v>626</v>
      </c>
      <c r="D76" s="117">
        <v>36562</v>
      </c>
      <c r="E76" s="37">
        <v>90</v>
      </c>
      <c r="F76" s="37">
        <v>90</v>
      </c>
      <c r="G76" s="37">
        <v>90</v>
      </c>
      <c r="H76" s="38" t="str">
        <f t="shared" si="0"/>
        <v>Xuất sắc</v>
      </c>
      <c r="I76" s="37">
        <v>90</v>
      </c>
      <c r="J76" s="39" t="str">
        <f t="shared" si="1"/>
        <v>Xuất sắc</v>
      </c>
      <c r="K76" s="36"/>
      <c r="L76" s="41"/>
      <c r="M76" s="22"/>
      <c r="N76" s="161" t="e">
        <f>VLOOKUP(B76,'[1]thôi học'!B$2:B$211,1,0)</f>
        <v>#N/A</v>
      </c>
    </row>
    <row r="77" spans="1:14">
      <c r="A77" s="36">
        <v>64</v>
      </c>
      <c r="B77" s="166" t="s">
        <v>2136</v>
      </c>
      <c r="C77" s="116" t="s">
        <v>627</v>
      </c>
      <c r="D77" s="117">
        <v>36697</v>
      </c>
      <c r="E77" s="37">
        <v>90</v>
      </c>
      <c r="F77" s="37">
        <v>90</v>
      </c>
      <c r="G77" s="37">
        <v>90</v>
      </c>
      <c r="H77" s="38" t="str">
        <f t="shared" si="0"/>
        <v>Xuất sắc</v>
      </c>
      <c r="I77" s="37">
        <v>90</v>
      </c>
      <c r="J77" s="39" t="str">
        <f t="shared" si="1"/>
        <v>Xuất sắc</v>
      </c>
      <c r="K77" s="36"/>
      <c r="L77" s="41"/>
      <c r="M77" s="22"/>
      <c r="N77" s="161" t="e">
        <f>VLOOKUP(B77,'[1]thôi học'!B$2:B$211,1,0)</f>
        <v>#N/A</v>
      </c>
    </row>
    <row r="78" spans="1:14">
      <c r="A78" s="36">
        <v>65</v>
      </c>
      <c r="B78" s="166" t="s">
        <v>2137</v>
      </c>
      <c r="C78" s="116" t="s">
        <v>628</v>
      </c>
      <c r="D78" s="117">
        <v>36800</v>
      </c>
      <c r="E78" s="37">
        <v>90</v>
      </c>
      <c r="F78" s="37">
        <v>90</v>
      </c>
      <c r="G78" s="37">
        <v>90</v>
      </c>
      <c r="H78" s="38" t="str">
        <f t="shared" si="0"/>
        <v>Xuất sắc</v>
      </c>
      <c r="I78" s="37">
        <v>90</v>
      </c>
      <c r="J78" s="39" t="str">
        <f t="shared" si="1"/>
        <v>Xuất sắc</v>
      </c>
      <c r="K78" s="36"/>
      <c r="L78" s="41"/>
      <c r="M78" s="22"/>
      <c r="N78" s="161" t="e">
        <f>VLOOKUP(B78,'[1]thôi học'!B$2:B$211,1,0)</f>
        <v>#N/A</v>
      </c>
    </row>
    <row r="79" spans="1:14">
      <c r="A79" s="36">
        <v>66</v>
      </c>
      <c r="B79" s="166" t="s">
        <v>2138</v>
      </c>
      <c r="C79" s="116" t="s">
        <v>629</v>
      </c>
      <c r="D79" s="117">
        <v>36531</v>
      </c>
      <c r="E79" s="37">
        <v>90</v>
      </c>
      <c r="F79" s="37">
        <v>95</v>
      </c>
      <c r="G79" s="37">
        <v>95</v>
      </c>
      <c r="H79" s="38" t="str">
        <f t="shared" si="0"/>
        <v>Xuất sắc</v>
      </c>
      <c r="I79" s="37">
        <v>95</v>
      </c>
      <c r="J79" s="39" t="str">
        <f t="shared" si="1"/>
        <v>Xuất sắc</v>
      </c>
      <c r="K79" s="36"/>
      <c r="L79" s="41"/>
      <c r="M79" s="22"/>
      <c r="N79" s="161" t="e">
        <f>VLOOKUP(B79,'[1]thôi học'!B$2:B$211,1,0)</f>
        <v>#N/A</v>
      </c>
    </row>
    <row r="80" spans="1:14">
      <c r="A80" s="36">
        <v>67</v>
      </c>
      <c r="B80" s="166" t="s">
        <v>2139</v>
      </c>
      <c r="C80" s="116" t="s">
        <v>161</v>
      </c>
      <c r="D80" s="117">
        <v>36800</v>
      </c>
      <c r="E80" s="37">
        <v>80</v>
      </c>
      <c r="F80" s="37">
        <v>80</v>
      </c>
      <c r="G80" s="37">
        <v>80</v>
      </c>
      <c r="H80" s="38" t="str">
        <f t="shared" ref="H80:H86" si="2">IF(G80&gt;=90,"Xuất sắc",IF(G80&gt;=80,"Tốt", IF(G80&gt;=65,"Khá",IF(G80&gt;=50,"Trung bình", IF(G80&gt;=35, "Yếu", "Kém")))))</f>
        <v>Tốt</v>
      </c>
      <c r="I80" s="37">
        <v>80</v>
      </c>
      <c r="J80" s="39" t="str">
        <f t="shared" ref="J80:J86" si="3">IF(I80&gt;=90,"Xuất sắc",IF(I80&gt;=80,"Tốt", IF(I80&gt;=65,"Khá",IF(I80&gt;=50,"Trung bình", IF(I80&gt;=35, "Yếu", "Kém")))))</f>
        <v>Tốt</v>
      </c>
      <c r="K80" s="36"/>
      <c r="L80" s="41"/>
      <c r="M80" s="22"/>
      <c r="N80" s="161" t="e">
        <f>VLOOKUP(B80,'[1]thôi học'!B$2:B$211,1,0)</f>
        <v>#N/A</v>
      </c>
    </row>
    <row r="81" spans="1:14">
      <c r="A81" s="36">
        <v>68</v>
      </c>
      <c r="B81" s="166" t="s">
        <v>2140</v>
      </c>
      <c r="C81" s="116" t="s">
        <v>630</v>
      </c>
      <c r="D81" s="117">
        <v>36577</v>
      </c>
      <c r="E81" s="37">
        <v>90</v>
      </c>
      <c r="F81" s="37">
        <v>90</v>
      </c>
      <c r="G81" s="37">
        <v>90</v>
      </c>
      <c r="H81" s="38" t="str">
        <f t="shared" si="2"/>
        <v>Xuất sắc</v>
      </c>
      <c r="I81" s="37">
        <v>90</v>
      </c>
      <c r="J81" s="39" t="str">
        <f t="shared" si="3"/>
        <v>Xuất sắc</v>
      </c>
      <c r="K81" s="36"/>
      <c r="L81" s="41"/>
      <c r="M81" s="22"/>
      <c r="N81" s="161" t="e">
        <f>VLOOKUP(B81,'[1]thôi học'!B$2:B$211,1,0)</f>
        <v>#N/A</v>
      </c>
    </row>
    <row r="82" spans="1:14">
      <c r="A82" s="36">
        <v>69</v>
      </c>
      <c r="B82" s="166" t="s">
        <v>2141</v>
      </c>
      <c r="C82" s="116" t="s">
        <v>631</v>
      </c>
      <c r="D82" s="117">
        <v>36881</v>
      </c>
      <c r="E82" s="37">
        <v>80</v>
      </c>
      <c r="F82" s="37">
        <v>80</v>
      </c>
      <c r="G82" s="37">
        <v>80</v>
      </c>
      <c r="H82" s="38" t="str">
        <f t="shared" si="2"/>
        <v>Tốt</v>
      </c>
      <c r="I82" s="37">
        <v>80</v>
      </c>
      <c r="J82" s="39" t="str">
        <f t="shared" si="3"/>
        <v>Tốt</v>
      </c>
      <c r="K82" s="36"/>
      <c r="L82" s="41"/>
      <c r="M82" s="22"/>
      <c r="N82" s="161" t="e">
        <f>VLOOKUP(B82,'[1]thôi học'!B$2:B$211,1,0)</f>
        <v>#N/A</v>
      </c>
    </row>
    <row r="83" spans="1:14">
      <c r="A83" s="36">
        <v>70</v>
      </c>
      <c r="B83" s="166" t="s">
        <v>2142</v>
      </c>
      <c r="C83" s="116" t="s">
        <v>632</v>
      </c>
      <c r="D83" s="117">
        <v>36736</v>
      </c>
      <c r="E83" s="37">
        <v>80</v>
      </c>
      <c r="F83" s="37">
        <v>80</v>
      </c>
      <c r="G83" s="37">
        <v>80</v>
      </c>
      <c r="H83" s="38" t="str">
        <f t="shared" si="2"/>
        <v>Tốt</v>
      </c>
      <c r="I83" s="37">
        <v>80</v>
      </c>
      <c r="J83" s="39" t="str">
        <f t="shared" si="3"/>
        <v>Tốt</v>
      </c>
      <c r="K83" s="36"/>
      <c r="L83" s="41"/>
      <c r="M83" s="22"/>
      <c r="N83" s="161" t="e">
        <f>VLOOKUP(B83,'[1]thôi học'!B$2:B$211,1,0)</f>
        <v>#N/A</v>
      </c>
    </row>
    <row r="84" spans="1:14">
      <c r="A84" s="36">
        <v>71</v>
      </c>
      <c r="B84" s="166" t="s">
        <v>2143</v>
      </c>
      <c r="C84" s="116" t="s">
        <v>633</v>
      </c>
      <c r="D84" s="117">
        <v>36561</v>
      </c>
      <c r="E84" s="37">
        <v>80</v>
      </c>
      <c r="F84" s="37">
        <v>80</v>
      </c>
      <c r="G84" s="37">
        <v>80</v>
      </c>
      <c r="H84" s="38" t="str">
        <f t="shared" si="2"/>
        <v>Tốt</v>
      </c>
      <c r="I84" s="37">
        <v>80</v>
      </c>
      <c r="J84" s="39" t="str">
        <f t="shared" si="3"/>
        <v>Tốt</v>
      </c>
      <c r="K84" s="36"/>
      <c r="L84" s="41"/>
      <c r="M84" s="22"/>
      <c r="N84" s="161" t="e">
        <f>VLOOKUP(B84,'[1]thôi học'!B$2:B$211,1,0)</f>
        <v>#N/A</v>
      </c>
    </row>
    <row r="85" spans="1:14">
      <c r="A85" s="36">
        <v>72</v>
      </c>
      <c r="B85" s="166" t="s">
        <v>2144</v>
      </c>
      <c r="C85" s="116" t="s">
        <v>634</v>
      </c>
      <c r="D85" s="117">
        <v>36884</v>
      </c>
      <c r="E85" s="37">
        <v>90</v>
      </c>
      <c r="F85" s="37">
        <v>90</v>
      </c>
      <c r="G85" s="37">
        <v>90</v>
      </c>
      <c r="H85" s="38" t="str">
        <f t="shared" si="2"/>
        <v>Xuất sắc</v>
      </c>
      <c r="I85" s="37">
        <v>90</v>
      </c>
      <c r="J85" s="39" t="str">
        <f t="shared" si="3"/>
        <v>Xuất sắc</v>
      </c>
      <c r="K85" s="36"/>
      <c r="L85" s="41"/>
      <c r="M85" s="22"/>
      <c r="N85" s="161" t="e">
        <f>VLOOKUP(B85,'[1]thôi học'!B$2:B$211,1,0)</f>
        <v>#N/A</v>
      </c>
    </row>
    <row r="86" spans="1:14">
      <c r="A86" s="36">
        <v>73</v>
      </c>
      <c r="B86" s="166" t="s">
        <v>2145</v>
      </c>
      <c r="C86" s="116" t="s">
        <v>635</v>
      </c>
      <c r="D86" s="117">
        <v>36561</v>
      </c>
      <c r="E86" s="37">
        <v>90</v>
      </c>
      <c r="F86" s="37">
        <v>90</v>
      </c>
      <c r="G86" s="37">
        <v>90</v>
      </c>
      <c r="H86" s="38" t="str">
        <f t="shared" si="2"/>
        <v>Xuất sắc</v>
      </c>
      <c r="I86" s="37">
        <v>90</v>
      </c>
      <c r="J86" s="39" t="str">
        <f t="shared" si="3"/>
        <v>Xuất sắc</v>
      </c>
      <c r="K86" s="36"/>
      <c r="L86" s="41"/>
      <c r="M86" s="22"/>
      <c r="N86" s="161" t="e">
        <f>VLOOKUP(B86,'[1]thôi học'!B$2:B$211,1,0)</f>
        <v>#N/A</v>
      </c>
    </row>
    <row r="88" spans="1:14">
      <c r="A88" s="42" t="s">
        <v>688</v>
      </c>
      <c r="D88" s="28"/>
      <c r="K88" s="25"/>
      <c r="L88" s="17"/>
    </row>
  </sheetData>
  <mergeCells count="20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M12:M13"/>
    <mergeCell ref="F12:F13"/>
    <mergeCell ref="G12:H12"/>
    <mergeCell ref="I12:J12"/>
    <mergeCell ref="K12:K13"/>
    <mergeCell ref="L12:L13"/>
  </mergeCells>
  <pageMargins left="0.28000000000000003" right="0.26" top="0.31" bottom="0.75" header="0.17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0"/>
  <sheetViews>
    <sheetView topLeftCell="A5" workbookViewId="0">
      <selection activeCell="T21" sqref="S21:T21"/>
    </sheetView>
  </sheetViews>
  <sheetFormatPr defaultColWidth="9.125" defaultRowHeight="15"/>
  <cols>
    <col min="1" max="1" width="5" style="52" bestFit="1" customWidth="1"/>
    <col min="2" max="2" width="10.125" style="48" bestFit="1" customWidth="1"/>
    <col min="3" max="3" width="24.375" style="48" bestFit="1" customWidth="1"/>
    <col min="4" max="4" width="11.375" style="62" bestFit="1" customWidth="1"/>
    <col min="5" max="5" width="7.875" style="52" customWidth="1"/>
    <col min="6" max="6" width="8.375" style="52" customWidth="1"/>
    <col min="7" max="7" width="6.875" style="52" customWidth="1"/>
    <col min="8" max="8" width="10.75" style="48" customWidth="1"/>
    <col min="9" max="9" width="7.75" style="52" customWidth="1"/>
    <col min="10" max="10" width="11.75" style="52" customWidth="1"/>
    <col min="11" max="11" width="7.125" style="59" hidden="1" customWidth="1"/>
    <col min="12" max="12" width="13.875" style="60" hidden="1" customWidth="1"/>
    <col min="13" max="13" width="10.625" style="48" hidden="1" customWidth="1"/>
    <col min="14" max="14" width="0" style="48" hidden="1" customWidth="1"/>
    <col min="15" max="16384" width="9.125" style="48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52"/>
      <c r="L1" s="48"/>
    </row>
    <row r="2" spans="1:14" hidden="1">
      <c r="A2" s="212" t="s">
        <v>661</v>
      </c>
      <c r="B2" s="212"/>
      <c r="C2" s="212"/>
      <c r="D2" s="212"/>
      <c r="E2" s="212"/>
      <c r="F2" s="212"/>
      <c r="G2" s="212"/>
      <c r="H2" s="212"/>
      <c r="I2" s="212"/>
      <c r="J2" s="212"/>
      <c r="K2" s="52"/>
      <c r="L2" s="48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52"/>
      <c r="L3" s="48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52"/>
      <c r="L4" s="48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52"/>
      <c r="L5" s="48"/>
    </row>
    <row r="6" spans="1:14">
      <c r="A6" s="215" t="s">
        <v>9</v>
      </c>
      <c r="B6" s="215"/>
      <c r="C6" s="215"/>
      <c r="D6" s="215"/>
    </row>
    <row r="7" spans="1:14">
      <c r="A7" s="216" t="s">
        <v>4</v>
      </c>
      <c r="B7" s="216"/>
      <c r="C7" s="216"/>
      <c r="D7" s="216"/>
      <c r="E7" s="217"/>
      <c r="F7" s="217"/>
      <c r="G7" s="217"/>
      <c r="H7" s="217"/>
      <c r="I7" s="109"/>
      <c r="J7" s="109"/>
      <c r="K7" s="61"/>
    </row>
    <row r="8" spans="1:14">
      <c r="A8" s="109"/>
      <c r="G8" s="63"/>
    </row>
    <row r="9" spans="1:14">
      <c r="A9" s="217" t="s">
        <v>662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67" customFormat="1">
      <c r="A14" s="36">
        <v>1</v>
      </c>
      <c r="B14" s="166" t="s">
        <v>2146</v>
      </c>
      <c r="C14" s="116" t="s">
        <v>367</v>
      </c>
      <c r="D14" s="117">
        <v>36826</v>
      </c>
      <c r="E14" s="37">
        <v>80</v>
      </c>
      <c r="F14" s="37">
        <v>80</v>
      </c>
      <c r="G14" s="37">
        <v>80</v>
      </c>
      <c r="H14" s="38" t="str">
        <f>IF(G14&gt;=90,"Xuất sắc",IF(G14&gt;=80,"Tốt", IF(G14&gt;=65,"Khá",IF(G14&gt;=50,"Trung bình", IF(G14&gt;=35, "Yếu", "Kém")))))</f>
        <v>Tốt</v>
      </c>
      <c r="I14" s="37">
        <v>80</v>
      </c>
      <c r="J14" s="39" t="str">
        <f>IF(I14&gt;=90,"Xuất sắc",IF(I14&gt;=80,"Tốt", IF(I14&gt;=65,"Khá",IF(I14&gt;=50,"Trung bình", IF(I14&gt;=35, "Yếu", "Kém")))))</f>
        <v>Tốt</v>
      </c>
      <c r="K14" s="40"/>
      <c r="L14" s="41"/>
      <c r="M14" s="38"/>
      <c r="N14" s="67" t="e">
        <f>VLOOKUP(B14,'[1]thôi học'!B$2:B$211,1,0)</f>
        <v>#N/A</v>
      </c>
    </row>
    <row r="15" spans="1:14">
      <c r="A15" s="36">
        <v>2</v>
      </c>
      <c r="B15" s="166" t="s">
        <v>2147</v>
      </c>
      <c r="C15" s="116" t="s">
        <v>307</v>
      </c>
      <c r="D15" s="117">
        <v>36788</v>
      </c>
      <c r="E15" s="37">
        <v>85</v>
      </c>
      <c r="F15" s="37">
        <v>85</v>
      </c>
      <c r="G15" s="37">
        <v>85</v>
      </c>
      <c r="H15" s="38" t="str">
        <f>IF(G15&gt;=90,"Xuất sắc",IF(G15&gt;=80,"Tốt", IF(G15&gt;=65,"Khá",IF(G15&gt;=50,"Trung bình", IF(G15&gt;=35, "Yếu", "Kém")))))</f>
        <v>Tốt</v>
      </c>
      <c r="I15" s="37">
        <v>85</v>
      </c>
      <c r="J15" s="39" t="str">
        <f>IF(I15&gt;=90,"Xuất sắc",IF(I15&gt;=80,"Tốt", IF(I15&gt;=65,"Khá",IF(I15&gt;=50,"Trung bình", IF(I15&gt;=35, "Yếu", "Kém")))))</f>
        <v>Tốt</v>
      </c>
      <c r="K15" s="36"/>
      <c r="L15" s="47"/>
      <c r="M15" s="38"/>
      <c r="N15" s="67" t="e">
        <f>VLOOKUP(B15,'[1]thôi học'!B$2:B$211,1,0)</f>
        <v>#N/A</v>
      </c>
    </row>
    <row r="16" spans="1:14" s="67" customFormat="1">
      <c r="A16" s="36">
        <v>3</v>
      </c>
      <c r="B16" s="166" t="s">
        <v>2148</v>
      </c>
      <c r="C16" s="116" t="s">
        <v>459</v>
      </c>
      <c r="D16" s="117">
        <v>36723</v>
      </c>
      <c r="E16" s="37">
        <v>80</v>
      </c>
      <c r="F16" s="37">
        <v>80</v>
      </c>
      <c r="G16" s="37">
        <v>80</v>
      </c>
      <c r="H16" s="38" t="str">
        <f t="shared" ref="H16:H67" si="0">IF(G16&gt;=90,"Xuất sắc",IF(G16&gt;=80,"Tốt", IF(G16&gt;=65,"Khá",IF(G16&gt;=50,"Trung bình", IF(G16&gt;=35, "Yếu", "Kém")))))</f>
        <v>Tốt</v>
      </c>
      <c r="I16" s="37">
        <v>80</v>
      </c>
      <c r="J16" s="39" t="str">
        <f t="shared" ref="J16:J68" si="1">IF(I16&gt;=90,"Xuất sắc",IF(I16&gt;=80,"Tốt", IF(I16&gt;=65,"Khá",IF(I16&gt;=50,"Trung bình", IF(I16&gt;=35, "Yếu", "Kém")))))</f>
        <v>Tốt</v>
      </c>
      <c r="K16" s="40"/>
      <c r="L16" s="41"/>
      <c r="M16" s="38"/>
      <c r="N16" s="67" t="e">
        <f>VLOOKUP(B16,'[1]thôi học'!B$2:B$211,1,0)</f>
        <v>#N/A</v>
      </c>
    </row>
    <row r="17" spans="1:14">
      <c r="A17" s="36">
        <v>4</v>
      </c>
      <c r="B17" s="166" t="s">
        <v>2149</v>
      </c>
      <c r="C17" s="116" t="s">
        <v>519</v>
      </c>
      <c r="D17" s="117">
        <v>36754</v>
      </c>
      <c r="E17" s="37">
        <v>90</v>
      </c>
      <c r="F17" s="37">
        <v>90</v>
      </c>
      <c r="G17" s="37">
        <v>90</v>
      </c>
      <c r="H17" s="38" t="str">
        <f t="shared" si="0"/>
        <v>Xuất sắc</v>
      </c>
      <c r="I17" s="37">
        <v>90</v>
      </c>
      <c r="J17" s="39" t="str">
        <f t="shared" si="1"/>
        <v>Xuất sắc</v>
      </c>
      <c r="K17" s="36"/>
      <c r="L17" s="47"/>
      <c r="M17" s="38"/>
      <c r="N17" s="67" t="e">
        <f>VLOOKUP(B17,'[1]thôi học'!B$2:B$211,1,0)</f>
        <v>#N/A</v>
      </c>
    </row>
    <row r="18" spans="1:14">
      <c r="A18" s="36">
        <v>5</v>
      </c>
      <c r="B18" s="166" t="s">
        <v>2150</v>
      </c>
      <c r="C18" s="116" t="s">
        <v>370</v>
      </c>
      <c r="D18" s="117">
        <v>36595</v>
      </c>
      <c r="E18" s="37">
        <v>90</v>
      </c>
      <c r="F18" s="37">
        <v>90</v>
      </c>
      <c r="G18" s="37">
        <v>90</v>
      </c>
      <c r="H18" s="38" t="str">
        <f t="shared" si="0"/>
        <v>Xuất sắc</v>
      </c>
      <c r="I18" s="37">
        <v>90</v>
      </c>
      <c r="J18" s="39" t="str">
        <f t="shared" si="1"/>
        <v>Xuất sắc</v>
      </c>
      <c r="K18" s="36"/>
      <c r="L18" s="47"/>
      <c r="M18" s="38"/>
      <c r="N18" s="67" t="e">
        <f>VLOOKUP(B18,'[1]thôi học'!B$2:B$211,1,0)</f>
        <v>#N/A</v>
      </c>
    </row>
    <row r="19" spans="1:14">
      <c r="A19" s="36">
        <v>6</v>
      </c>
      <c r="B19" s="166" t="s">
        <v>2151</v>
      </c>
      <c r="C19" s="116" t="s">
        <v>371</v>
      </c>
      <c r="D19" s="117">
        <v>36537</v>
      </c>
      <c r="E19" s="37">
        <v>96</v>
      </c>
      <c r="F19" s="37">
        <v>96</v>
      </c>
      <c r="G19" s="37">
        <v>96</v>
      </c>
      <c r="H19" s="38" t="str">
        <f t="shared" si="0"/>
        <v>Xuất sắc</v>
      </c>
      <c r="I19" s="37">
        <v>96</v>
      </c>
      <c r="J19" s="39" t="str">
        <f t="shared" si="1"/>
        <v>Xuất sắc</v>
      </c>
      <c r="K19" s="36"/>
      <c r="L19" s="47"/>
      <c r="M19" s="38"/>
      <c r="N19" s="67" t="e">
        <f>VLOOKUP(B19,'[1]thôi học'!B$2:B$211,1,0)</f>
        <v>#N/A</v>
      </c>
    </row>
    <row r="20" spans="1:14">
      <c r="A20" s="36">
        <v>7</v>
      </c>
      <c r="B20" s="166" t="s">
        <v>2152</v>
      </c>
      <c r="C20" s="116" t="s">
        <v>523</v>
      </c>
      <c r="D20" s="117">
        <v>36658</v>
      </c>
      <c r="E20" s="37">
        <v>85</v>
      </c>
      <c r="F20" s="37">
        <v>85</v>
      </c>
      <c r="G20" s="37">
        <v>85</v>
      </c>
      <c r="H20" s="38" t="str">
        <f t="shared" si="0"/>
        <v>Tốt</v>
      </c>
      <c r="I20" s="37">
        <v>85</v>
      </c>
      <c r="J20" s="39" t="str">
        <f t="shared" si="1"/>
        <v>Tốt</v>
      </c>
      <c r="K20" s="36"/>
      <c r="L20" s="47"/>
      <c r="M20" s="38"/>
      <c r="N20" s="67" t="e">
        <f>VLOOKUP(B20,'[1]thôi học'!B$2:B$211,1,0)</f>
        <v>#N/A</v>
      </c>
    </row>
    <row r="21" spans="1:14">
      <c r="A21" s="36">
        <v>8</v>
      </c>
      <c r="B21" s="166" t="s">
        <v>2153</v>
      </c>
      <c r="C21" s="116" t="s">
        <v>78</v>
      </c>
      <c r="D21" s="117">
        <v>36869</v>
      </c>
      <c r="E21" s="37">
        <v>90</v>
      </c>
      <c r="F21" s="37">
        <v>90</v>
      </c>
      <c r="G21" s="37">
        <v>90</v>
      </c>
      <c r="H21" s="38" t="str">
        <f t="shared" si="0"/>
        <v>Xuất sắc</v>
      </c>
      <c r="I21" s="37">
        <v>90</v>
      </c>
      <c r="J21" s="39" t="str">
        <f t="shared" si="1"/>
        <v>Xuất sắc</v>
      </c>
      <c r="K21" s="36"/>
      <c r="L21" s="47"/>
      <c r="M21" s="38"/>
      <c r="N21" s="67" t="e">
        <f>VLOOKUP(B21,'[1]thôi học'!B$2:B$211,1,0)</f>
        <v>#N/A</v>
      </c>
    </row>
    <row r="22" spans="1:14">
      <c r="A22" s="36">
        <v>9</v>
      </c>
      <c r="B22" s="166" t="s">
        <v>2154</v>
      </c>
      <c r="C22" s="116" t="s">
        <v>316</v>
      </c>
      <c r="D22" s="117">
        <v>36757</v>
      </c>
      <c r="E22" s="37">
        <v>75</v>
      </c>
      <c r="F22" s="37">
        <v>75</v>
      </c>
      <c r="G22" s="37">
        <v>75</v>
      </c>
      <c r="H22" s="38" t="str">
        <f t="shared" si="0"/>
        <v>Khá</v>
      </c>
      <c r="I22" s="37">
        <v>75</v>
      </c>
      <c r="J22" s="39" t="str">
        <f t="shared" si="1"/>
        <v>Khá</v>
      </c>
      <c r="K22" s="36"/>
      <c r="L22" s="47"/>
      <c r="M22" s="38"/>
      <c r="N22" s="67" t="e">
        <f>VLOOKUP(B22,'[1]thôi học'!B$2:B$211,1,0)</f>
        <v>#N/A</v>
      </c>
    </row>
    <row r="23" spans="1:14">
      <c r="A23" s="36">
        <v>10</v>
      </c>
      <c r="B23" s="166" t="s">
        <v>2155</v>
      </c>
      <c r="C23" s="116" t="s">
        <v>528</v>
      </c>
      <c r="D23" s="117">
        <v>36863</v>
      </c>
      <c r="E23" s="37">
        <v>90</v>
      </c>
      <c r="F23" s="37">
        <v>90</v>
      </c>
      <c r="G23" s="37">
        <v>90</v>
      </c>
      <c r="H23" s="38" t="str">
        <f t="shared" si="0"/>
        <v>Xuất sắc</v>
      </c>
      <c r="I23" s="37">
        <v>90</v>
      </c>
      <c r="J23" s="39" t="str">
        <f t="shared" si="1"/>
        <v>Xuất sắc</v>
      </c>
      <c r="K23" s="36"/>
      <c r="L23" s="47"/>
      <c r="M23" s="38"/>
      <c r="N23" s="67" t="e">
        <f>VLOOKUP(B23,'[1]thôi học'!B$2:B$211,1,0)</f>
        <v>#N/A</v>
      </c>
    </row>
    <row r="24" spans="1:14">
      <c r="A24" s="36">
        <v>11</v>
      </c>
      <c r="B24" s="166" t="s">
        <v>2156</v>
      </c>
      <c r="C24" s="116" t="s">
        <v>60</v>
      </c>
      <c r="D24" s="117">
        <v>36809</v>
      </c>
      <c r="E24" s="37">
        <v>80</v>
      </c>
      <c r="F24" s="37">
        <v>80</v>
      </c>
      <c r="G24" s="37">
        <v>80</v>
      </c>
      <c r="H24" s="38" t="str">
        <f t="shared" si="0"/>
        <v>Tốt</v>
      </c>
      <c r="I24" s="37">
        <v>80</v>
      </c>
      <c r="J24" s="39" t="str">
        <f t="shared" si="1"/>
        <v>Tốt</v>
      </c>
      <c r="K24" s="36"/>
      <c r="L24" s="47"/>
      <c r="M24" s="38"/>
      <c r="N24" s="67" t="e">
        <f>VLOOKUP(B24,'[1]thôi học'!B$2:B$211,1,0)</f>
        <v>#N/A</v>
      </c>
    </row>
    <row r="25" spans="1:14">
      <c r="A25" s="36">
        <v>12</v>
      </c>
      <c r="B25" s="166" t="s">
        <v>2157</v>
      </c>
      <c r="C25" s="116" t="s">
        <v>379</v>
      </c>
      <c r="D25" s="117">
        <v>36850</v>
      </c>
      <c r="E25" s="37">
        <v>82</v>
      </c>
      <c r="F25" s="37">
        <v>82</v>
      </c>
      <c r="G25" s="37">
        <v>82</v>
      </c>
      <c r="H25" s="38" t="str">
        <f t="shared" si="0"/>
        <v>Tốt</v>
      </c>
      <c r="I25" s="37">
        <v>82</v>
      </c>
      <c r="J25" s="39" t="str">
        <f t="shared" si="1"/>
        <v>Tốt</v>
      </c>
      <c r="K25" s="36"/>
      <c r="L25" s="47"/>
      <c r="M25" s="38"/>
      <c r="N25" s="67" t="e">
        <f>VLOOKUP(B25,'[1]thôi học'!B$2:B$211,1,0)</f>
        <v>#N/A</v>
      </c>
    </row>
    <row r="26" spans="1:14">
      <c r="A26" s="36">
        <v>13</v>
      </c>
      <c r="B26" s="166" t="s">
        <v>2158</v>
      </c>
      <c r="C26" s="116" t="s">
        <v>381</v>
      </c>
      <c r="D26" s="117">
        <v>36870</v>
      </c>
      <c r="E26" s="37">
        <v>70</v>
      </c>
      <c r="F26" s="37">
        <v>70</v>
      </c>
      <c r="G26" s="37">
        <v>70</v>
      </c>
      <c r="H26" s="38" t="str">
        <f t="shared" si="0"/>
        <v>Khá</v>
      </c>
      <c r="I26" s="37">
        <v>70</v>
      </c>
      <c r="J26" s="39" t="str">
        <f t="shared" si="1"/>
        <v>Khá</v>
      </c>
      <c r="K26" s="36"/>
      <c r="L26" s="47"/>
      <c r="M26" s="38"/>
      <c r="N26" s="67" t="e">
        <f>VLOOKUP(B26,'[1]thôi học'!B$2:B$211,1,0)</f>
        <v>#N/A</v>
      </c>
    </row>
    <row r="27" spans="1:14">
      <c r="A27" s="36">
        <v>14</v>
      </c>
      <c r="B27" s="166" t="s">
        <v>2159</v>
      </c>
      <c r="C27" s="116" t="s">
        <v>382</v>
      </c>
      <c r="D27" s="117">
        <v>36752</v>
      </c>
      <c r="E27" s="37">
        <v>80</v>
      </c>
      <c r="F27" s="37">
        <v>70</v>
      </c>
      <c r="G27" s="37">
        <v>70</v>
      </c>
      <c r="H27" s="38" t="str">
        <f t="shared" si="0"/>
        <v>Khá</v>
      </c>
      <c r="I27" s="37">
        <v>70</v>
      </c>
      <c r="J27" s="39" t="str">
        <f t="shared" si="1"/>
        <v>Khá</v>
      </c>
      <c r="K27" s="36"/>
      <c r="L27" s="47"/>
      <c r="M27" s="38"/>
      <c r="N27" s="67" t="e">
        <f>VLOOKUP(B27,'[1]thôi học'!B$2:B$211,1,0)</f>
        <v>#N/A</v>
      </c>
    </row>
    <row r="28" spans="1:14">
      <c r="A28" s="36">
        <v>15</v>
      </c>
      <c r="B28" s="166" t="s">
        <v>2160</v>
      </c>
      <c r="C28" s="116" t="s">
        <v>322</v>
      </c>
      <c r="D28" s="117">
        <v>36870</v>
      </c>
      <c r="E28" s="37">
        <v>80</v>
      </c>
      <c r="F28" s="37">
        <v>80</v>
      </c>
      <c r="G28" s="37">
        <v>80</v>
      </c>
      <c r="H28" s="38" t="str">
        <f t="shared" si="0"/>
        <v>Tốt</v>
      </c>
      <c r="I28" s="37">
        <v>80</v>
      </c>
      <c r="J28" s="39" t="str">
        <f t="shared" si="1"/>
        <v>Tốt</v>
      </c>
      <c r="K28" s="36"/>
      <c r="L28" s="47"/>
      <c r="M28" s="38"/>
      <c r="N28" s="67" t="e">
        <f>VLOOKUP(B28,'[1]thôi học'!B$2:B$211,1,0)</f>
        <v>#N/A</v>
      </c>
    </row>
    <row r="29" spans="1:14">
      <c r="A29" s="36">
        <v>16</v>
      </c>
      <c r="B29" s="166" t="s">
        <v>2161</v>
      </c>
      <c r="C29" s="116" t="s">
        <v>383</v>
      </c>
      <c r="D29" s="117">
        <v>36607</v>
      </c>
      <c r="E29" s="37">
        <v>80</v>
      </c>
      <c r="F29" s="37">
        <v>80</v>
      </c>
      <c r="G29" s="37">
        <v>80</v>
      </c>
      <c r="H29" s="38" t="str">
        <f t="shared" si="0"/>
        <v>Tốt</v>
      </c>
      <c r="I29" s="37">
        <v>80</v>
      </c>
      <c r="J29" s="39" t="str">
        <f t="shared" si="1"/>
        <v>Tốt</v>
      </c>
      <c r="K29" s="36"/>
      <c r="L29" s="47"/>
      <c r="M29" s="38"/>
      <c r="N29" s="67" t="e">
        <f>VLOOKUP(B29,'[1]thôi học'!B$2:B$211,1,0)</f>
        <v>#N/A</v>
      </c>
    </row>
    <row r="30" spans="1:14">
      <c r="A30" s="36">
        <v>17</v>
      </c>
      <c r="B30" s="166" t="s">
        <v>2162</v>
      </c>
      <c r="C30" s="116" t="s">
        <v>153</v>
      </c>
      <c r="D30" s="117">
        <v>36674</v>
      </c>
      <c r="E30" s="37">
        <v>80</v>
      </c>
      <c r="F30" s="37">
        <v>80</v>
      </c>
      <c r="G30" s="37">
        <v>80</v>
      </c>
      <c r="H30" s="38" t="str">
        <f t="shared" si="0"/>
        <v>Tốt</v>
      </c>
      <c r="I30" s="37">
        <v>80</v>
      </c>
      <c r="J30" s="39" t="str">
        <f t="shared" si="1"/>
        <v>Tốt</v>
      </c>
      <c r="K30" s="36"/>
      <c r="L30" s="47"/>
      <c r="M30" s="38"/>
      <c r="N30" s="67" t="e">
        <f>VLOOKUP(B30,'[1]thôi học'!B$2:B$211,1,0)</f>
        <v>#N/A</v>
      </c>
    </row>
    <row r="31" spans="1:14">
      <c r="A31" s="36">
        <v>18</v>
      </c>
      <c r="B31" s="166" t="s">
        <v>2163</v>
      </c>
      <c r="C31" s="116" t="s">
        <v>28</v>
      </c>
      <c r="D31" s="117">
        <v>36811</v>
      </c>
      <c r="E31" s="37">
        <v>85</v>
      </c>
      <c r="F31" s="37">
        <v>85</v>
      </c>
      <c r="G31" s="37">
        <v>85</v>
      </c>
      <c r="H31" s="38" t="str">
        <f t="shared" si="0"/>
        <v>Tốt</v>
      </c>
      <c r="I31" s="37">
        <v>85</v>
      </c>
      <c r="J31" s="39" t="str">
        <f t="shared" si="1"/>
        <v>Tốt</v>
      </c>
      <c r="K31" s="36"/>
      <c r="L31" s="47"/>
      <c r="M31" s="38"/>
      <c r="N31" s="67" t="e">
        <f>VLOOKUP(B31,'[1]thôi học'!B$2:B$211,1,0)</f>
        <v>#N/A</v>
      </c>
    </row>
    <row r="32" spans="1:14">
      <c r="A32" s="36">
        <v>19</v>
      </c>
      <c r="B32" s="166" t="s">
        <v>2164</v>
      </c>
      <c r="C32" s="116" t="s">
        <v>536</v>
      </c>
      <c r="D32" s="117">
        <v>36803</v>
      </c>
      <c r="E32" s="37">
        <v>80</v>
      </c>
      <c r="F32" s="37">
        <v>80</v>
      </c>
      <c r="G32" s="37">
        <v>80</v>
      </c>
      <c r="H32" s="38" t="str">
        <f t="shared" si="0"/>
        <v>Tốt</v>
      </c>
      <c r="I32" s="37">
        <v>80</v>
      </c>
      <c r="J32" s="39" t="str">
        <f t="shared" si="1"/>
        <v>Tốt</v>
      </c>
      <c r="K32" s="36"/>
      <c r="L32" s="47"/>
      <c r="M32" s="38"/>
      <c r="N32" s="67" t="e">
        <f>VLOOKUP(B32,'[1]thôi học'!B$2:B$211,1,0)</f>
        <v>#N/A</v>
      </c>
    </row>
    <row r="33" spans="1:14">
      <c r="A33" s="36">
        <v>20</v>
      </c>
      <c r="B33" s="166" t="s">
        <v>2165</v>
      </c>
      <c r="C33" s="116" t="s">
        <v>434</v>
      </c>
      <c r="D33" s="117">
        <v>36787</v>
      </c>
      <c r="E33" s="37">
        <v>80</v>
      </c>
      <c r="F33" s="37">
        <v>80</v>
      </c>
      <c r="G33" s="37">
        <v>80</v>
      </c>
      <c r="H33" s="38" t="str">
        <f t="shared" si="0"/>
        <v>Tốt</v>
      </c>
      <c r="I33" s="37">
        <v>80</v>
      </c>
      <c r="J33" s="39" t="str">
        <f t="shared" si="1"/>
        <v>Tốt</v>
      </c>
      <c r="K33" s="36"/>
      <c r="L33" s="47"/>
      <c r="M33" s="38"/>
      <c r="N33" s="67" t="e">
        <f>VLOOKUP(B33,'[1]thôi học'!B$2:B$211,1,0)</f>
        <v>#N/A</v>
      </c>
    </row>
    <row r="34" spans="1:14">
      <c r="A34" s="36">
        <v>21</v>
      </c>
      <c r="B34" s="166" t="s">
        <v>2166</v>
      </c>
      <c r="C34" s="116" t="s">
        <v>327</v>
      </c>
      <c r="D34" s="117">
        <v>36792</v>
      </c>
      <c r="E34" s="37">
        <v>80</v>
      </c>
      <c r="F34" s="37">
        <v>80</v>
      </c>
      <c r="G34" s="37">
        <v>80</v>
      </c>
      <c r="H34" s="38" t="str">
        <f t="shared" si="0"/>
        <v>Tốt</v>
      </c>
      <c r="I34" s="37">
        <v>80</v>
      </c>
      <c r="J34" s="39" t="str">
        <f t="shared" si="1"/>
        <v>Tốt</v>
      </c>
      <c r="K34" s="36"/>
      <c r="L34" s="47"/>
      <c r="M34" s="38"/>
      <c r="N34" s="67" t="e">
        <f>VLOOKUP(B34,'[1]thôi học'!B$2:B$211,1,0)</f>
        <v>#N/A</v>
      </c>
    </row>
    <row r="35" spans="1:14">
      <c r="A35" s="36">
        <v>22</v>
      </c>
      <c r="B35" s="166" t="s">
        <v>2167</v>
      </c>
      <c r="C35" s="116" t="s">
        <v>538</v>
      </c>
      <c r="D35" s="117">
        <v>36687</v>
      </c>
      <c r="E35" s="37">
        <v>90</v>
      </c>
      <c r="F35" s="37">
        <v>90</v>
      </c>
      <c r="G35" s="37">
        <v>90</v>
      </c>
      <c r="H35" s="38" t="str">
        <f t="shared" si="0"/>
        <v>Xuất sắc</v>
      </c>
      <c r="I35" s="37">
        <v>90</v>
      </c>
      <c r="J35" s="39" t="str">
        <f t="shared" si="1"/>
        <v>Xuất sắc</v>
      </c>
      <c r="K35" s="36"/>
      <c r="L35" s="47"/>
      <c r="M35" s="38"/>
      <c r="N35" s="67" t="e">
        <f>VLOOKUP(B35,'[1]thôi học'!B$2:B$211,1,0)</f>
        <v>#N/A</v>
      </c>
    </row>
    <row r="36" spans="1:14">
      <c r="A36" s="36">
        <v>23</v>
      </c>
      <c r="B36" s="166" t="s">
        <v>2168</v>
      </c>
      <c r="C36" s="116" t="s">
        <v>482</v>
      </c>
      <c r="D36" s="117">
        <v>36890</v>
      </c>
      <c r="E36" s="37">
        <v>90</v>
      </c>
      <c r="F36" s="37">
        <v>90</v>
      </c>
      <c r="G36" s="37">
        <v>90</v>
      </c>
      <c r="H36" s="38" t="str">
        <f t="shared" si="0"/>
        <v>Xuất sắc</v>
      </c>
      <c r="I36" s="37">
        <v>90</v>
      </c>
      <c r="J36" s="39" t="str">
        <f t="shared" si="1"/>
        <v>Xuất sắc</v>
      </c>
      <c r="K36" s="36"/>
      <c r="L36" s="47"/>
      <c r="M36" s="38"/>
      <c r="N36" s="67" t="e">
        <f>VLOOKUP(B36,'[1]thôi học'!B$2:B$211,1,0)</f>
        <v>#N/A</v>
      </c>
    </row>
    <row r="37" spans="1:14">
      <c r="A37" s="36">
        <v>24</v>
      </c>
      <c r="B37" s="166" t="s">
        <v>2169</v>
      </c>
      <c r="C37" s="116" t="s">
        <v>126</v>
      </c>
      <c r="D37" s="117">
        <v>36771</v>
      </c>
      <c r="E37" s="37">
        <v>80</v>
      </c>
      <c r="F37" s="37">
        <v>80</v>
      </c>
      <c r="G37" s="37">
        <v>80</v>
      </c>
      <c r="H37" s="38" t="str">
        <f t="shared" si="0"/>
        <v>Tốt</v>
      </c>
      <c r="I37" s="37">
        <v>80</v>
      </c>
      <c r="J37" s="39" t="str">
        <f t="shared" si="1"/>
        <v>Tốt</v>
      </c>
      <c r="K37" s="36"/>
      <c r="L37" s="47"/>
      <c r="M37" s="38"/>
      <c r="N37" s="67" t="e">
        <f>VLOOKUP(B37,'[1]thôi học'!B$2:B$211,1,0)</f>
        <v>#N/A</v>
      </c>
    </row>
    <row r="38" spans="1:14">
      <c r="A38" s="36">
        <v>25</v>
      </c>
      <c r="B38" s="166" t="s">
        <v>2170</v>
      </c>
      <c r="C38" s="116" t="s">
        <v>329</v>
      </c>
      <c r="D38" s="117">
        <v>36697</v>
      </c>
      <c r="E38" s="37">
        <v>75</v>
      </c>
      <c r="F38" s="37">
        <v>75</v>
      </c>
      <c r="G38" s="37">
        <v>75</v>
      </c>
      <c r="H38" s="38" t="str">
        <f t="shared" si="0"/>
        <v>Khá</v>
      </c>
      <c r="I38" s="37">
        <v>75</v>
      </c>
      <c r="J38" s="39" t="str">
        <f t="shared" si="1"/>
        <v>Khá</v>
      </c>
      <c r="K38" s="36"/>
      <c r="L38" s="47"/>
      <c r="M38" s="38"/>
      <c r="N38" s="67" t="e">
        <f>VLOOKUP(B38,'[1]thôi học'!B$2:B$211,1,0)</f>
        <v>#N/A</v>
      </c>
    </row>
    <row r="39" spans="1:14">
      <c r="A39" s="36">
        <v>26</v>
      </c>
      <c r="B39" s="166" t="s">
        <v>2171</v>
      </c>
      <c r="C39" s="116" t="s">
        <v>392</v>
      </c>
      <c r="D39" s="117">
        <v>36639</v>
      </c>
      <c r="E39" s="37">
        <v>74</v>
      </c>
      <c r="F39" s="37">
        <v>74</v>
      </c>
      <c r="G39" s="37">
        <v>74</v>
      </c>
      <c r="H39" s="38" t="str">
        <f t="shared" si="0"/>
        <v>Khá</v>
      </c>
      <c r="I39" s="37">
        <v>74</v>
      </c>
      <c r="J39" s="39" t="str">
        <f t="shared" si="1"/>
        <v>Khá</v>
      </c>
      <c r="K39" s="36"/>
      <c r="L39" s="47"/>
      <c r="M39" s="38"/>
      <c r="N39" s="67" t="e">
        <f>VLOOKUP(B39,'[1]thôi học'!B$2:B$211,1,0)</f>
        <v>#N/A</v>
      </c>
    </row>
    <row r="40" spans="1:14">
      <c r="A40" s="36">
        <v>27</v>
      </c>
      <c r="B40" s="166" t="s">
        <v>2172</v>
      </c>
      <c r="C40" s="116" t="s">
        <v>393</v>
      </c>
      <c r="D40" s="117">
        <v>36871</v>
      </c>
      <c r="E40" s="37">
        <v>78</v>
      </c>
      <c r="F40" s="37">
        <v>78</v>
      </c>
      <c r="G40" s="37">
        <v>78</v>
      </c>
      <c r="H40" s="38" t="str">
        <f t="shared" si="0"/>
        <v>Khá</v>
      </c>
      <c r="I40" s="37">
        <v>78</v>
      </c>
      <c r="J40" s="39" t="str">
        <f t="shared" si="1"/>
        <v>Khá</v>
      </c>
      <c r="K40" s="36"/>
      <c r="L40" s="47"/>
      <c r="M40" s="38"/>
      <c r="N40" s="67" t="e">
        <f>VLOOKUP(B40,'[1]thôi học'!B$2:B$211,1,0)</f>
        <v>#N/A</v>
      </c>
    </row>
    <row r="41" spans="1:14">
      <c r="A41" s="36">
        <v>28</v>
      </c>
      <c r="B41" s="166" t="s">
        <v>2173</v>
      </c>
      <c r="C41" s="116" t="s">
        <v>545</v>
      </c>
      <c r="D41" s="117">
        <v>36598</v>
      </c>
      <c r="E41" s="37">
        <v>90</v>
      </c>
      <c r="F41" s="37">
        <v>90</v>
      </c>
      <c r="G41" s="37">
        <v>90</v>
      </c>
      <c r="H41" s="38" t="str">
        <f t="shared" si="0"/>
        <v>Xuất sắc</v>
      </c>
      <c r="I41" s="37">
        <v>90</v>
      </c>
      <c r="J41" s="39" t="str">
        <f t="shared" si="1"/>
        <v>Xuất sắc</v>
      </c>
      <c r="K41" s="36"/>
      <c r="L41" s="47"/>
      <c r="M41" s="38"/>
      <c r="N41" s="67" t="e">
        <f>VLOOKUP(B41,'[1]thôi học'!B$2:B$211,1,0)</f>
        <v>#N/A</v>
      </c>
    </row>
    <row r="42" spans="1:14">
      <c r="A42" s="36">
        <v>29</v>
      </c>
      <c r="B42" s="166" t="s">
        <v>2174</v>
      </c>
      <c r="C42" s="116" t="s">
        <v>282</v>
      </c>
      <c r="D42" s="117">
        <v>36600</v>
      </c>
      <c r="E42" s="37">
        <v>90</v>
      </c>
      <c r="F42" s="37">
        <v>90</v>
      </c>
      <c r="G42" s="37">
        <v>90</v>
      </c>
      <c r="H42" s="38" t="str">
        <f t="shared" si="0"/>
        <v>Xuất sắc</v>
      </c>
      <c r="I42" s="37">
        <v>90</v>
      </c>
      <c r="J42" s="39" t="str">
        <f t="shared" si="1"/>
        <v>Xuất sắc</v>
      </c>
      <c r="K42" s="36"/>
      <c r="L42" s="47"/>
      <c r="M42" s="38"/>
      <c r="N42" s="67" t="e">
        <f>VLOOKUP(B42,'[1]thôi học'!B$2:B$211,1,0)</f>
        <v>#N/A</v>
      </c>
    </row>
    <row r="43" spans="1:14">
      <c r="A43" s="36">
        <v>30</v>
      </c>
      <c r="B43" s="166" t="s">
        <v>2175</v>
      </c>
      <c r="C43" s="116" t="s">
        <v>546</v>
      </c>
      <c r="D43" s="117">
        <v>36839</v>
      </c>
      <c r="E43" s="37">
        <v>80</v>
      </c>
      <c r="F43" s="37">
        <v>80</v>
      </c>
      <c r="G43" s="37">
        <v>80</v>
      </c>
      <c r="H43" s="38" t="str">
        <f t="shared" si="0"/>
        <v>Tốt</v>
      </c>
      <c r="I43" s="37">
        <v>80</v>
      </c>
      <c r="J43" s="39" t="str">
        <f t="shared" si="1"/>
        <v>Tốt</v>
      </c>
      <c r="K43" s="36"/>
      <c r="L43" s="47"/>
      <c r="M43" s="38"/>
      <c r="N43" s="67" t="e">
        <f>VLOOKUP(B43,'[1]thôi học'!B$2:B$211,1,0)</f>
        <v>#N/A</v>
      </c>
    </row>
    <row r="44" spans="1:14">
      <c r="A44" s="36">
        <v>31</v>
      </c>
      <c r="B44" s="166" t="s">
        <v>2176</v>
      </c>
      <c r="C44" s="116" t="s">
        <v>338</v>
      </c>
      <c r="D44" s="117">
        <v>36844</v>
      </c>
      <c r="E44" s="37">
        <v>80</v>
      </c>
      <c r="F44" s="37">
        <v>80</v>
      </c>
      <c r="G44" s="37">
        <v>80</v>
      </c>
      <c r="H44" s="38" t="str">
        <f t="shared" si="0"/>
        <v>Tốt</v>
      </c>
      <c r="I44" s="37">
        <v>80</v>
      </c>
      <c r="J44" s="39" t="str">
        <f t="shared" si="1"/>
        <v>Tốt</v>
      </c>
      <c r="K44" s="36"/>
      <c r="L44" s="47"/>
      <c r="M44" s="38"/>
      <c r="N44" s="67" t="e">
        <f>VLOOKUP(B44,'[1]thôi học'!B$2:B$211,1,0)</f>
        <v>#N/A</v>
      </c>
    </row>
    <row r="45" spans="1:14">
      <c r="A45" s="36">
        <v>32</v>
      </c>
      <c r="B45" s="166" t="s">
        <v>2177</v>
      </c>
      <c r="C45" s="116" t="s">
        <v>52</v>
      </c>
      <c r="D45" s="117">
        <v>36672</v>
      </c>
      <c r="E45" s="37">
        <v>70</v>
      </c>
      <c r="F45" s="37">
        <v>70</v>
      </c>
      <c r="G45" s="37">
        <v>70</v>
      </c>
      <c r="H45" s="38" t="str">
        <f t="shared" si="0"/>
        <v>Khá</v>
      </c>
      <c r="I45" s="37">
        <v>70</v>
      </c>
      <c r="J45" s="39" t="str">
        <f t="shared" si="1"/>
        <v>Khá</v>
      </c>
      <c r="K45" s="36"/>
      <c r="L45" s="47"/>
      <c r="M45" s="38"/>
      <c r="N45" s="67" t="e">
        <f>VLOOKUP(B45,'[1]thôi học'!B$2:B$211,1,0)</f>
        <v>#N/A</v>
      </c>
    </row>
    <row r="46" spans="1:14">
      <c r="A46" s="36">
        <v>33</v>
      </c>
      <c r="B46" s="166" t="s">
        <v>2178</v>
      </c>
      <c r="C46" s="116" t="s">
        <v>121</v>
      </c>
      <c r="D46" s="117">
        <v>36754</v>
      </c>
      <c r="E46" s="37">
        <v>90</v>
      </c>
      <c r="F46" s="37">
        <v>90</v>
      </c>
      <c r="G46" s="37">
        <v>90</v>
      </c>
      <c r="H46" s="38" t="str">
        <f t="shared" si="0"/>
        <v>Xuất sắc</v>
      </c>
      <c r="I46" s="37">
        <v>90</v>
      </c>
      <c r="J46" s="39" t="str">
        <f t="shared" si="1"/>
        <v>Xuất sắc</v>
      </c>
      <c r="K46" s="36"/>
      <c r="L46" s="47"/>
      <c r="M46" s="38"/>
      <c r="N46" s="67" t="e">
        <f>VLOOKUP(B46,'[1]thôi học'!B$2:B$211,1,0)</f>
        <v>#N/A</v>
      </c>
    </row>
    <row r="47" spans="1:14">
      <c r="A47" s="36">
        <v>34</v>
      </c>
      <c r="B47" s="166" t="s">
        <v>2179</v>
      </c>
      <c r="C47" s="116" t="s">
        <v>341</v>
      </c>
      <c r="D47" s="117">
        <v>36743</v>
      </c>
      <c r="E47" s="37">
        <v>90</v>
      </c>
      <c r="F47" s="37">
        <v>90</v>
      </c>
      <c r="G47" s="37">
        <v>90</v>
      </c>
      <c r="H47" s="38" t="str">
        <f t="shared" si="0"/>
        <v>Xuất sắc</v>
      </c>
      <c r="I47" s="37">
        <v>90</v>
      </c>
      <c r="J47" s="39" t="str">
        <f t="shared" si="1"/>
        <v>Xuất sắc</v>
      </c>
      <c r="K47" s="36"/>
      <c r="L47" s="47"/>
      <c r="M47" s="38"/>
      <c r="N47" s="67" t="e">
        <f>VLOOKUP(B47,'[1]thôi học'!B$2:B$211,1,0)</f>
        <v>#N/A</v>
      </c>
    </row>
    <row r="48" spans="1:14">
      <c r="A48" s="36">
        <v>35</v>
      </c>
      <c r="B48" s="166" t="s">
        <v>2180</v>
      </c>
      <c r="C48" s="116" t="s">
        <v>344</v>
      </c>
      <c r="D48" s="117">
        <v>36790</v>
      </c>
      <c r="E48" s="37">
        <v>90</v>
      </c>
      <c r="F48" s="37">
        <v>90</v>
      </c>
      <c r="G48" s="37">
        <v>90</v>
      </c>
      <c r="H48" s="38" t="str">
        <f t="shared" si="0"/>
        <v>Xuất sắc</v>
      </c>
      <c r="I48" s="37">
        <v>90</v>
      </c>
      <c r="J48" s="39" t="str">
        <f t="shared" si="1"/>
        <v>Xuất sắc</v>
      </c>
      <c r="K48" s="36"/>
      <c r="L48" s="47"/>
      <c r="M48" s="38"/>
      <c r="N48" s="67" t="e">
        <f>VLOOKUP(B48,'[1]thôi học'!B$2:B$211,1,0)</f>
        <v>#N/A</v>
      </c>
    </row>
    <row r="49" spans="1:14">
      <c r="A49" s="36">
        <v>36</v>
      </c>
      <c r="B49" s="166" t="s">
        <v>2181</v>
      </c>
      <c r="C49" s="116" t="s">
        <v>494</v>
      </c>
      <c r="D49" s="117">
        <v>36502</v>
      </c>
      <c r="E49" s="37">
        <v>80</v>
      </c>
      <c r="F49" s="37">
        <v>70</v>
      </c>
      <c r="G49" s="37">
        <v>70</v>
      </c>
      <c r="H49" s="38" t="str">
        <f t="shared" ref="H49" si="2">IF(G49&gt;=90,"Xuất sắc",IF(G49&gt;=80,"Tốt", IF(G49&gt;=65,"Khá",IF(G49&gt;=50,"Trung bình", IF(G49&gt;=35, "Yếu", "Kém")))))</f>
        <v>Khá</v>
      </c>
      <c r="I49" s="37">
        <v>70</v>
      </c>
      <c r="J49" s="39" t="str">
        <f t="shared" si="1"/>
        <v>Khá</v>
      </c>
      <c r="K49" s="36"/>
      <c r="L49" s="47"/>
      <c r="M49" s="38"/>
      <c r="N49" s="67" t="e">
        <f>VLOOKUP(B49,'[1]thôi học'!B$2:B$211,1,0)</f>
        <v>#N/A</v>
      </c>
    </row>
    <row r="50" spans="1:14">
      <c r="A50" s="36">
        <v>37</v>
      </c>
      <c r="B50" s="166" t="s">
        <v>2182</v>
      </c>
      <c r="C50" s="116" t="s">
        <v>497</v>
      </c>
      <c r="D50" s="117">
        <v>36872</v>
      </c>
      <c r="E50" s="37">
        <v>90</v>
      </c>
      <c r="F50" s="37">
        <v>90</v>
      </c>
      <c r="G50" s="37">
        <v>90</v>
      </c>
      <c r="H50" s="38" t="str">
        <f t="shared" si="0"/>
        <v>Xuất sắc</v>
      </c>
      <c r="I50" s="37">
        <v>90</v>
      </c>
      <c r="J50" s="39" t="str">
        <f t="shared" si="1"/>
        <v>Xuất sắc</v>
      </c>
      <c r="K50" s="36"/>
      <c r="L50" s="47"/>
      <c r="M50" s="38"/>
      <c r="N50" s="67" t="e">
        <f>VLOOKUP(B50,'[1]thôi học'!B$2:B$211,1,0)</f>
        <v>#N/A</v>
      </c>
    </row>
    <row r="51" spans="1:14">
      <c r="A51" s="36">
        <v>38</v>
      </c>
      <c r="B51" s="166" t="s">
        <v>2183</v>
      </c>
      <c r="C51" s="116" t="s">
        <v>348</v>
      </c>
      <c r="D51" s="117">
        <v>36594</v>
      </c>
      <c r="E51" s="37">
        <v>80</v>
      </c>
      <c r="F51" s="37">
        <v>70</v>
      </c>
      <c r="G51" s="37">
        <v>70</v>
      </c>
      <c r="H51" s="38" t="str">
        <f t="shared" ref="H51" si="3">IF(G51&gt;=90,"Xuất sắc",IF(G51&gt;=80,"Tốt", IF(G51&gt;=65,"Khá",IF(G51&gt;=50,"Trung bình", IF(G51&gt;=35, "Yếu", "Kém")))))</f>
        <v>Khá</v>
      </c>
      <c r="I51" s="37">
        <v>70</v>
      </c>
      <c r="J51" s="39" t="str">
        <f t="shared" si="1"/>
        <v>Khá</v>
      </c>
      <c r="K51" s="36"/>
      <c r="L51" s="47"/>
      <c r="M51" s="38"/>
      <c r="N51" s="67" t="e">
        <f>VLOOKUP(B51,'[1]thôi học'!B$2:B$211,1,0)</f>
        <v>#N/A</v>
      </c>
    </row>
    <row r="52" spans="1:14">
      <c r="A52" s="36">
        <v>39</v>
      </c>
      <c r="B52" s="166" t="s">
        <v>2184</v>
      </c>
      <c r="C52" s="116" t="s">
        <v>557</v>
      </c>
      <c r="D52" s="117">
        <v>36793</v>
      </c>
      <c r="E52" s="37">
        <v>90</v>
      </c>
      <c r="F52" s="37">
        <v>90</v>
      </c>
      <c r="G52" s="37">
        <v>90</v>
      </c>
      <c r="H52" s="38" t="str">
        <f t="shared" si="0"/>
        <v>Xuất sắc</v>
      </c>
      <c r="I52" s="37">
        <v>90</v>
      </c>
      <c r="J52" s="39" t="str">
        <f t="shared" si="1"/>
        <v>Xuất sắc</v>
      </c>
      <c r="K52" s="36"/>
      <c r="L52" s="47"/>
      <c r="M52" s="38"/>
      <c r="N52" s="67" t="e">
        <f>VLOOKUP(B52,'[1]thôi học'!B$2:B$211,1,0)</f>
        <v>#N/A</v>
      </c>
    </row>
    <row r="53" spans="1:14">
      <c r="A53" s="36">
        <v>40</v>
      </c>
      <c r="B53" s="166" t="s">
        <v>2185</v>
      </c>
      <c r="C53" s="116" t="s">
        <v>133</v>
      </c>
      <c r="D53" s="117">
        <v>36669</v>
      </c>
      <c r="E53" s="37">
        <v>90</v>
      </c>
      <c r="F53" s="37">
        <v>90</v>
      </c>
      <c r="G53" s="37">
        <v>90</v>
      </c>
      <c r="H53" s="38" t="str">
        <f t="shared" si="0"/>
        <v>Xuất sắc</v>
      </c>
      <c r="I53" s="37">
        <v>90</v>
      </c>
      <c r="J53" s="39" t="str">
        <f t="shared" si="1"/>
        <v>Xuất sắc</v>
      </c>
      <c r="K53" s="36"/>
      <c r="L53" s="47"/>
      <c r="M53" s="38"/>
      <c r="N53" s="67" t="e">
        <f>VLOOKUP(B53,'[1]thôi học'!B$2:B$211,1,0)</f>
        <v>#N/A</v>
      </c>
    </row>
    <row r="54" spans="1:14">
      <c r="A54" s="36">
        <v>41</v>
      </c>
      <c r="B54" s="166" t="s">
        <v>2186</v>
      </c>
      <c r="C54" s="116" t="s">
        <v>127</v>
      </c>
      <c r="D54" s="117">
        <v>36850</v>
      </c>
      <c r="E54" s="37">
        <v>90</v>
      </c>
      <c r="F54" s="37">
        <v>90</v>
      </c>
      <c r="G54" s="37">
        <v>90</v>
      </c>
      <c r="H54" s="38" t="str">
        <f t="shared" si="0"/>
        <v>Xuất sắc</v>
      </c>
      <c r="I54" s="37">
        <v>90</v>
      </c>
      <c r="J54" s="39" t="str">
        <f t="shared" si="1"/>
        <v>Xuất sắc</v>
      </c>
      <c r="K54" s="36"/>
      <c r="L54" s="47"/>
      <c r="M54" s="38"/>
      <c r="N54" s="67" t="e">
        <f>VLOOKUP(B54,'[1]thôi học'!B$2:B$211,1,0)</f>
        <v>#N/A</v>
      </c>
    </row>
    <row r="55" spans="1:14">
      <c r="A55" s="36">
        <v>42</v>
      </c>
      <c r="B55" s="166" t="s">
        <v>2187</v>
      </c>
      <c r="C55" s="116" t="s">
        <v>113</v>
      </c>
      <c r="D55" s="117">
        <v>36773</v>
      </c>
      <c r="E55" s="37">
        <v>90</v>
      </c>
      <c r="F55" s="37">
        <v>90</v>
      </c>
      <c r="G55" s="37">
        <v>90</v>
      </c>
      <c r="H55" s="38" t="str">
        <f t="shared" si="0"/>
        <v>Xuất sắc</v>
      </c>
      <c r="I55" s="37">
        <v>90</v>
      </c>
      <c r="J55" s="39" t="str">
        <f t="shared" si="1"/>
        <v>Xuất sắc</v>
      </c>
      <c r="K55" s="36"/>
      <c r="L55" s="47"/>
      <c r="M55" s="38"/>
      <c r="N55" s="67" t="e">
        <f>VLOOKUP(B55,'[1]thôi học'!B$2:B$211,1,0)</f>
        <v>#N/A</v>
      </c>
    </row>
    <row r="56" spans="1:14">
      <c r="A56" s="36">
        <v>43</v>
      </c>
      <c r="B56" s="166" t="s">
        <v>2188</v>
      </c>
      <c r="C56" s="116" t="s">
        <v>355</v>
      </c>
      <c r="D56" s="117">
        <v>36699</v>
      </c>
      <c r="E56" s="37">
        <v>75</v>
      </c>
      <c r="F56" s="37">
        <v>75</v>
      </c>
      <c r="G56" s="37">
        <v>75</v>
      </c>
      <c r="H56" s="38" t="str">
        <f t="shared" si="0"/>
        <v>Khá</v>
      </c>
      <c r="I56" s="37">
        <v>75</v>
      </c>
      <c r="J56" s="39" t="str">
        <f t="shared" si="1"/>
        <v>Khá</v>
      </c>
      <c r="K56" s="36"/>
      <c r="L56" s="47"/>
      <c r="M56" s="38"/>
      <c r="N56" s="67" t="e">
        <f>VLOOKUP(B56,'[1]thôi học'!B$2:B$211,1,0)</f>
        <v>#N/A</v>
      </c>
    </row>
    <row r="57" spans="1:14">
      <c r="A57" s="36">
        <v>44</v>
      </c>
      <c r="B57" s="166" t="s">
        <v>2189</v>
      </c>
      <c r="C57" s="116" t="s">
        <v>565</v>
      </c>
      <c r="D57" s="117">
        <v>36868</v>
      </c>
      <c r="E57" s="37">
        <v>80</v>
      </c>
      <c r="F57" s="37">
        <v>80</v>
      </c>
      <c r="G57" s="37">
        <v>80</v>
      </c>
      <c r="H57" s="38" t="str">
        <f t="shared" si="0"/>
        <v>Tốt</v>
      </c>
      <c r="I57" s="37">
        <v>80</v>
      </c>
      <c r="J57" s="39" t="str">
        <f t="shared" si="1"/>
        <v>Tốt</v>
      </c>
      <c r="K57" s="36"/>
      <c r="L57" s="47"/>
      <c r="M57" s="38"/>
      <c r="N57" s="67" t="e">
        <f>VLOOKUP(B57,'[1]thôi học'!B$2:B$211,1,0)</f>
        <v>#N/A</v>
      </c>
    </row>
    <row r="58" spans="1:14">
      <c r="A58" s="36">
        <v>45</v>
      </c>
      <c r="B58" s="166" t="s">
        <v>2190</v>
      </c>
      <c r="C58" s="116" t="s">
        <v>418</v>
      </c>
      <c r="D58" s="117">
        <v>36724</v>
      </c>
      <c r="E58" s="37">
        <v>90</v>
      </c>
      <c r="F58" s="37">
        <v>90</v>
      </c>
      <c r="G58" s="37">
        <v>90</v>
      </c>
      <c r="H58" s="38" t="str">
        <f t="shared" si="0"/>
        <v>Xuất sắc</v>
      </c>
      <c r="I58" s="37">
        <v>90</v>
      </c>
      <c r="J58" s="39" t="str">
        <f t="shared" si="1"/>
        <v>Xuất sắc</v>
      </c>
      <c r="K58" s="36"/>
      <c r="L58" s="47"/>
      <c r="M58" s="38"/>
      <c r="N58" s="67" t="e">
        <f>VLOOKUP(B58,'[1]thôi học'!B$2:B$211,1,0)</f>
        <v>#N/A</v>
      </c>
    </row>
    <row r="59" spans="1:14">
      <c r="A59" s="36">
        <v>46</v>
      </c>
      <c r="B59" s="166" t="s">
        <v>2191</v>
      </c>
      <c r="C59" s="116" t="s">
        <v>568</v>
      </c>
      <c r="D59" s="117">
        <v>36843</v>
      </c>
      <c r="E59" s="37">
        <v>90</v>
      </c>
      <c r="F59" s="37">
        <v>90</v>
      </c>
      <c r="G59" s="37">
        <v>90</v>
      </c>
      <c r="H59" s="38" t="str">
        <f t="shared" si="0"/>
        <v>Xuất sắc</v>
      </c>
      <c r="I59" s="37">
        <v>90</v>
      </c>
      <c r="J59" s="39" t="str">
        <f t="shared" si="1"/>
        <v>Xuất sắc</v>
      </c>
      <c r="K59" s="36"/>
      <c r="L59" s="47"/>
      <c r="M59" s="38"/>
      <c r="N59" s="67" t="e">
        <f>VLOOKUP(B59,'[1]thôi học'!B$2:B$211,1,0)</f>
        <v>#N/A</v>
      </c>
    </row>
    <row r="60" spans="1:14">
      <c r="A60" s="36">
        <v>47</v>
      </c>
      <c r="B60" s="166" t="s">
        <v>2192</v>
      </c>
      <c r="C60" s="116" t="s">
        <v>569</v>
      </c>
      <c r="D60" s="117">
        <v>36612</v>
      </c>
      <c r="E60" s="37">
        <v>90</v>
      </c>
      <c r="F60" s="37">
        <v>90</v>
      </c>
      <c r="G60" s="37">
        <v>90</v>
      </c>
      <c r="H60" s="38" t="str">
        <f t="shared" si="0"/>
        <v>Xuất sắc</v>
      </c>
      <c r="I60" s="37">
        <v>90</v>
      </c>
      <c r="J60" s="39" t="str">
        <f t="shared" si="1"/>
        <v>Xuất sắc</v>
      </c>
      <c r="K60" s="36"/>
      <c r="L60" s="47"/>
      <c r="M60" s="38"/>
      <c r="N60" s="67" t="e">
        <f>VLOOKUP(B60,'[1]thôi học'!B$2:B$211,1,0)</f>
        <v>#N/A</v>
      </c>
    </row>
    <row r="61" spans="1:14">
      <c r="A61" s="36">
        <v>48</v>
      </c>
      <c r="B61" s="166" t="s">
        <v>2193</v>
      </c>
      <c r="C61" s="116" t="s">
        <v>85</v>
      </c>
      <c r="D61" s="117">
        <v>36724</v>
      </c>
      <c r="E61" s="37">
        <v>90</v>
      </c>
      <c r="F61" s="37">
        <v>90</v>
      </c>
      <c r="G61" s="37">
        <v>90</v>
      </c>
      <c r="H61" s="38" t="str">
        <f t="shared" si="0"/>
        <v>Xuất sắc</v>
      </c>
      <c r="I61" s="37">
        <v>90</v>
      </c>
      <c r="J61" s="39" t="str">
        <f t="shared" si="1"/>
        <v>Xuất sắc</v>
      </c>
      <c r="K61" s="36"/>
      <c r="L61" s="47"/>
      <c r="M61" s="38"/>
      <c r="N61" s="67" t="e">
        <f>VLOOKUP(B61,'[1]thôi học'!B$2:B$211,1,0)</f>
        <v>#N/A</v>
      </c>
    </row>
    <row r="62" spans="1:14">
      <c r="A62" s="36">
        <v>49</v>
      </c>
      <c r="B62" s="166" t="s">
        <v>2194</v>
      </c>
      <c r="C62" s="116" t="s">
        <v>421</v>
      </c>
      <c r="D62" s="117">
        <v>36696</v>
      </c>
      <c r="E62" s="37">
        <v>80</v>
      </c>
      <c r="F62" s="37">
        <v>80</v>
      </c>
      <c r="G62" s="37">
        <v>80</v>
      </c>
      <c r="H62" s="38" t="str">
        <f t="shared" si="0"/>
        <v>Tốt</v>
      </c>
      <c r="I62" s="37">
        <v>80</v>
      </c>
      <c r="J62" s="39" t="str">
        <f t="shared" si="1"/>
        <v>Tốt</v>
      </c>
      <c r="K62" s="36"/>
      <c r="L62" s="47"/>
      <c r="M62" s="38"/>
      <c r="N62" s="67" t="e">
        <f>VLOOKUP(B62,'[1]thôi học'!B$2:B$211,1,0)</f>
        <v>#N/A</v>
      </c>
    </row>
    <row r="63" spans="1:14">
      <c r="A63" s="36">
        <v>50</v>
      </c>
      <c r="B63" s="166" t="s">
        <v>2195</v>
      </c>
      <c r="C63" s="116" t="s">
        <v>514</v>
      </c>
      <c r="D63" s="117">
        <v>36792</v>
      </c>
      <c r="E63" s="37">
        <v>82</v>
      </c>
      <c r="F63" s="37">
        <v>82</v>
      </c>
      <c r="G63" s="37">
        <v>82</v>
      </c>
      <c r="H63" s="38" t="str">
        <f t="shared" si="0"/>
        <v>Tốt</v>
      </c>
      <c r="I63" s="37">
        <v>82</v>
      </c>
      <c r="J63" s="39" t="str">
        <f t="shared" si="1"/>
        <v>Tốt</v>
      </c>
      <c r="K63" s="36"/>
      <c r="L63" s="47"/>
      <c r="M63" s="38"/>
      <c r="N63" s="67" t="e">
        <f>VLOOKUP(B63,'[1]thôi học'!B$2:B$211,1,0)</f>
        <v>#N/A</v>
      </c>
    </row>
    <row r="64" spans="1:14">
      <c r="A64" s="36">
        <v>51</v>
      </c>
      <c r="B64" s="166" t="s">
        <v>2196</v>
      </c>
      <c r="C64" s="116" t="s">
        <v>577</v>
      </c>
      <c r="D64" s="117">
        <v>36601</v>
      </c>
      <c r="E64" s="37">
        <v>70</v>
      </c>
      <c r="F64" s="37">
        <v>70</v>
      </c>
      <c r="G64" s="37">
        <v>70</v>
      </c>
      <c r="H64" s="38" t="str">
        <f t="shared" si="0"/>
        <v>Khá</v>
      </c>
      <c r="I64" s="37">
        <v>70</v>
      </c>
      <c r="J64" s="39" t="str">
        <f t="shared" si="1"/>
        <v>Khá</v>
      </c>
      <c r="K64" s="36"/>
      <c r="L64" s="47"/>
      <c r="M64" s="38"/>
      <c r="N64" s="67" t="e">
        <f>VLOOKUP(B64,'[1]thôi học'!B$2:B$211,1,0)</f>
        <v>#N/A</v>
      </c>
    </row>
    <row r="65" spans="1:14">
      <c r="A65" s="36">
        <v>52</v>
      </c>
      <c r="B65" s="166" t="s">
        <v>2197</v>
      </c>
      <c r="C65" s="116" t="s">
        <v>515</v>
      </c>
      <c r="D65" s="117">
        <v>36681</v>
      </c>
      <c r="E65" s="37">
        <v>90</v>
      </c>
      <c r="F65" s="37">
        <v>90</v>
      </c>
      <c r="G65" s="37">
        <v>90</v>
      </c>
      <c r="H65" s="38" t="str">
        <f t="shared" si="0"/>
        <v>Xuất sắc</v>
      </c>
      <c r="I65" s="37">
        <v>90</v>
      </c>
      <c r="J65" s="39" t="str">
        <f t="shared" si="1"/>
        <v>Xuất sắc</v>
      </c>
      <c r="K65" s="36"/>
      <c r="L65" s="47"/>
      <c r="M65" s="38"/>
      <c r="N65" s="67" t="e">
        <f>VLOOKUP(B65,'[1]thôi học'!B$2:B$211,1,0)</f>
        <v>#N/A</v>
      </c>
    </row>
    <row r="66" spans="1:14">
      <c r="A66" s="36">
        <v>53</v>
      </c>
      <c r="B66" s="166" t="s">
        <v>2198</v>
      </c>
      <c r="C66" s="116" t="s">
        <v>579</v>
      </c>
      <c r="D66" s="117">
        <v>36265</v>
      </c>
      <c r="E66" s="37">
        <v>80</v>
      </c>
      <c r="F66" s="37">
        <v>80</v>
      </c>
      <c r="G66" s="37">
        <v>80</v>
      </c>
      <c r="H66" s="38" t="str">
        <f t="shared" si="0"/>
        <v>Tốt</v>
      </c>
      <c r="I66" s="37">
        <v>80</v>
      </c>
      <c r="J66" s="39" t="str">
        <f t="shared" si="1"/>
        <v>Tốt</v>
      </c>
      <c r="K66" s="36"/>
      <c r="L66" s="47"/>
      <c r="M66" s="38"/>
      <c r="N66" s="67" t="e">
        <f>VLOOKUP(B66,'[1]thôi học'!B$2:B$211,1,0)</f>
        <v>#N/A</v>
      </c>
    </row>
    <row r="67" spans="1:14">
      <c r="A67" s="36">
        <v>54</v>
      </c>
      <c r="B67" s="166" t="s">
        <v>2199</v>
      </c>
      <c r="C67" s="116" t="s">
        <v>365</v>
      </c>
      <c r="D67" s="117">
        <v>36555</v>
      </c>
      <c r="E67" s="37">
        <v>80</v>
      </c>
      <c r="F67" s="37">
        <v>80</v>
      </c>
      <c r="G67" s="37">
        <v>80</v>
      </c>
      <c r="H67" s="38" t="str">
        <f t="shared" si="0"/>
        <v>Tốt</v>
      </c>
      <c r="I67" s="37">
        <v>80</v>
      </c>
      <c r="J67" s="39" t="str">
        <f t="shared" si="1"/>
        <v>Tốt</v>
      </c>
      <c r="K67" s="36"/>
      <c r="L67" s="47"/>
      <c r="M67" s="38"/>
      <c r="N67" s="67" t="e">
        <f>VLOOKUP(B67,'[1]thôi học'!B$2:B$211,1,0)</f>
        <v>#N/A</v>
      </c>
    </row>
    <row r="68" spans="1:14">
      <c r="A68" s="36">
        <v>55</v>
      </c>
      <c r="B68" s="166" t="s">
        <v>2200</v>
      </c>
      <c r="C68" s="116" t="s">
        <v>516</v>
      </c>
      <c r="D68" s="117">
        <v>36778</v>
      </c>
      <c r="E68" s="37">
        <v>80</v>
      </c>
      <c r="F68" s="37">
        <v>70</v>
      </c>
      <c r="G68" s="37">
        <v>70</v>
      </c>
      <c r="H68" s="38" t="str">
        <f t="shared" ref="H68" si="4">IF(G68&gt;=90,"Xuất sắc",IF(G68&gt;=80,"Tốt", IF(G68&gt;=65,"Khá",IF(G68&gt;=50,"Trung bình", IF(G68&gt;=35, "Yếu", "Kém")))))</f>
        <v>Khá</v>
      </c>
      <c r="I68" s="37">
        <v>70</v>
      </c>
      <c r="J68" s="39" t="str">
        <f t="shared" si="1"/>
        <v>Khá</v>
      </c>
      <c r="K68" s="40"/>
      <c r="L68" s="41"/>
      <c r="M68" s="38"/>
      <c r="N68" s="67" t="e">
        <f>VLOOKUP(B68,'[1]thôi học'!B$2:B$211,1,0)</f>
        <v>#N/A</v>
      </c>
    </row>
    <row r="70" spans="1:14" s="17" customFormat="1">
      <c r="A70" s="42" t="s">
        <v>3396</v>
      </c>
      <c r="D70" s="28"/>
      <c r="E70" s="18"/>
      <c r="F70" s="18"/>
      <c r="G70" s="18"/>
      <c r="I70" s="18"/>
      <c r="J70" s="18"/>
      <c r="K70" s="25"/>
    </row>
  </sheetData>
  <mergeCells count="20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M12:M13"/>
    <mergeCell ref="F12:F13"/>
    <mergeCell ref="G12:H12"/>
    <mergeCell ref="I12:J12"/>
    <mergeCell ref="K12:K13"/>
    <mergeCell ref="L12:L13"/>
  </mergeCells>
  <pageMargins left="0.23" right="0.23" top="0.42" bottom="0.28999999999999998" header="0.21" footer="0.17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69"/>
  <sheetViews>
    <sheetView topLeftCell="A5" workbookViewId="0">
      <selection activeCell="U26" sqref="U26"/>
    </sheetView>
  </sheetViews>
  <sheetFormatPr defaultColWidth="9.125" defaultRowHeight="15"/>
  <cols>
    <col min="1" max="1" width="5" style="52" bestFit="1" customWidth="1"/>
    <col min="2" max="2" width="10.125" style="108" bestFit="1" customWidth="1"/>
    <col min="3" max="3" width="19.75" style="48" bestFit="1" customWidth="1"/>
    <col min="4" max="4" width="11.375" style="71" bestFit="1" customWidth="1"/>
    <col min="5" max="5" width="9.25" style="52" customWidth="1"/>
    <col min="6" max="6" width="9.625" style="52" customWidth="1"/>
    <col min="7" max="7" width="6.875" style="52" customWidth="1"/>
    <col min="8" max="8" width="10.75" style="48" customWidth="1"/>
    <col min="9" max="9" width="7.75" style="52" customWidth="1"/>
    <col min="10" max="10" width="10.375" style="52" customWidth="1"/>
    <col min="11" max="11" width="9" style="59" hidden="1" customWidth="1"/>
    <col min="12" max="12" width="15.75" style="60" hidden="1" customWidth="1"/>
    <col min="13" max="14" width="0" style="48" hidden="1" customWidth="1"/>
    <col min="15" max="16384" width="9.125" style="48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52"/>
      <c r="L1" s="48"/>
    </row>
    <row r="2" spans="1:14" hidden="1">
      <c r="A2" s="212" t="s">
        <v>675</v>
      </c>
      <c r="B2" s="212"/>
      <c r="C2" s="212"/>
      <c r="D2" s="212"/>
      <c r="E2" s="212"/>
      <c r="F2" s="212"/>
      <c r="G2" s="212"/>
      <c r="H2" s="212"/>
      <c r="I2" s="212"/>
      <c r="J2" s="212"/>
      <c r="K2" s="52"/>
      <c r="L2" s="48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52"/>
      <c r="L3" s="48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52"/>
      <c r="L4" s="48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52"/>
      <c r="L5" s="48"/>
    </row>
    <row r="6" spans="1:14">
      <c r="A6" s="215" t="s">
        <v>9</v>
      </c>
      <c r="B6" s="215"/>
      <c r="C6" s="215"/>
      <c r="D6" s="215"/>
    </row>
    <row r="7" spans="1:14">
      <c r="A7" s="216" t="s">
        <v>4</v>
      </c>
      <c r="B7" s="216"/>
      <c r="C7" s="216"/>
      <c r="D7" s="216"/>
      <c r="E7" s="217"/>
      <c r="F7" s="217"/>
      <c r="G7" s="217"/>
      <c r="H7" s="217"/>
      <c r="I7" s="109"/>
      <c r="J7" s="109"/>
      <c r="K7" s="61"/>
    </row>
    <row r="8" spans="1:14">
      <c r="A8" s="109"/>
      <c r="G8" s="63"/>
    </row>
    <row r="9" spans="1:14">
      <c r="A9" s="217" t="s">
        <v>676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67" customFormat="1">
      <c r="A14" s="36">
        <v>1</v>
      </c>
      <c r="B14" s="166" t="s">
        <v>2201</v>
      </c>
      <c r="C14" s="116" t="s">
        <v>517</v>
      </c>
      <c r="D14" s="117">
        <v>36747</v>
      </c>
      <c r="E14" s="37">
        <v>90</v>
      </c>
      <c r="F14" s="37">
        <v>90</v>
      </c>
      <c r="G14" s="37">
        <v>90</v>
      </c>
      <c r="H14" s="38" t="str">
        <f>IF(G14&gt;=90,"Xuất sắc",IF(G14&gt;=80,"Tốt", IF(G14&gt;=65,"Khá",IF(G14&gt;=50,"Trung bình", IF(G14&gt;=35, "Yếu", "Kém")))))</f>
        <v>Xuất sắc</v>
      </c>
      <c r="I14" s="37">
        <v>90</v>
      </c>
      <c r="J14" s="39" t="str">
        <f>IF(I14&gt;=90,"Xuất sắc",IF(I14&gt;=80,"Tốt", IF(I14&gt;=65,"Khá",IF(I14&gt;=50,"Trung bình", IF(I14&gt;=35, "Yếu", "Kém")))))</f>
        <v>Xuất sắc</v>
      </c>
      <c r="K14" s="40"/>
      <c r="L14" s="41"/>
      <c r="M14" s="38"/>
      <c r="N14" s="67" t="e">
        <f>VLOOKUP(B14,'[1]thôi học'!B$2:B$211,1,0)</f>
        <v>#N/A</v>
      </c>
    </row>
    <row r="15" spans="1:14">
      <c r="A15" s="36">
        <v>2</v>
      </c>
      <c r="B15" s="166" t="s">
        <v>2202</v>
      </c>
      <c r="C15" s="116" t="s">
        <v>457</v>
      </c>
      <c r="D15" s="117">
        <v>36639</v>
      </c>
      <c r="E15" s="37">
        <v>90</v>
      </c>
      <c r="F15" s="37">
        <v>90</v>
      </c>
      <c r="G15" s="37">
        <v>90</v>
      </c>
      <c r="H15" s="38" t="str">
        <f>IF(G15&gt;=90,"Xuất sắc",IF(G15&gt;=80,"Tốt", IF(G15&gt;=65,"Khá",IF(G15&gt;=50,"Trung bình", IF(G15&gt;=35, "Yếu", "Kém")))))</f>
        <v>Xuất sắc</v>
      </c>
      <c r="I15" s="37">
        <v>90</v>
      </c>
      <c r="J15" s="39" t="str">
        <f>IF(I15&gt;=90,"Xuất sắc",IF(I15&gt;=80,"Tốt", IF(I15&gt;=65,"Khá",IF(I15&gt;=50,"Trung bình", IF(I15&gt;=35, "Yếu", "Kém")))))</f>
        <v>Xuất sắc</v>
      </c>
      <c r="K15" s="36"/>
      <c r="L15" s="47"/>
      <c r="M15" s="38"/>
      <c r="N15" s="67" t="e">
        <f>VLOOKUP(B15,'[1]thôi học'!B$2:B$211,1,0)</f>
        <v>#N/A</v>
      </c>
    </row>
    <row r="16" spans="1:14" s="67" customFormat="1">
      <c r="A16" s="36">
        <v>3</v>
      </c>
      <c r="B16" s="166" t="s">
        <v>2203</v>
      </c>
      <c r="C16" s="116" t="s">
        <v>460</v>
      </c>
      <c r="D16" s="117">
        <v>36879</v>
      </c>
      <c r="E16" s="37">
        <v>80</v>
      </c>
      <c r="F16" s="37">
        <v>80</v>
      </c>
      <c r="G16" s="37">
        <v>80</v>
      </c>
      <c r="H16" s="38" t="str">
        <f t="shared" ref="H16:H67" si="0">IF(G16&gt;=90,"Xuất sắc",IF(G16&gt;=80,"Tốt", IF(G16&gt;=65,"Khá",IF(G16&gt;=50,"Trung bình", IF(G16&gt;=35, "Yếu", "Kém")))))</f>
        <v>Tốt</v>
      </c>
      <c r="I16" s="37">
        <v>80</v>
      </c>
      <c r="J16" s="39" t="str">
        <f t="shared" ref="J16:J67" si="1">IF(I16&gt;=90,"Xuất sắc",IF(I16&gt;=80,"Tốt", IF(I16&gt;=65,"Khá",IF(I16&gt;=50,"Trung bình", IF(I16&gt;=35, "Yếu", "Kém")))))</f>
        <v>Tốt</v>
      </c>
      <c r="K16" s="40"/>
      <c r="L16" s="41"/>
      <c r="M16" s="38"/>
      <c r="N16" s="67" t="e">
        <f>VLOOKUP(B16,'[1]thôi học'!B$2:B$211,1,0)</f>
        <v>#N/A</v>
      </c>
    </row>
    <row r="17" spans="1:14">
      <c r="A17" s="36">
        <v>4</v>
      </c>
      <c r="B17" s="166" t="s">
        <v>2204</v>
      </c>
      <c r="C17" s="116" t="s">
        <v>461</v>
      </c>
      <c r="D17" s="117">
        <v>36752</v>
      </c>
      <c r="E17" s="37">
        <v>90</v>
      </c>
      <c r="F17" s="37">
        <v>90</v>
      </c>
      <c r="G17" s="37">
        <v>90</v>
      </c>
      <c r="H17" s="38" t="str">
        <f t="shared" si="0"/>
        <v>Xuất sắc</v>
      </c>
      <c r="I17" s="37">
        <v>90</v>
      </c>
      <c r="J17" s="39" t="str">
        <f t="shared" si="1"/>
        <v>Xuất sắc</v>
      </c>
      <c r="K17" s="36"/>
      <c r="L17" s="47"/>
      <c r="M17" s="38"/>
      <c r="N17" s="67" t="e">
        <f>VLOOKUP(B17,'[1]thôi học'!B$2:B$211,1,0)</f>
        <v>#N/A</v>
      </c>
    </row>
    <row r="18" spans="1:14">
      <c r="A18" s="36">
        <v>5</v>
      </c>
      <c r="B18" s="166" t="s">
        <v>2205</v>
      </c>
      <c r="C18" s="116" t="s">
        <v>312</v>
      </c>
      <c r="D18" s="117">
        <v>36830</v>
      </c>
      <c r="E18" s="37">
        <v>70</v>
      </c>
      <c r="F18" s="37">
        <v>70</v>
      </c>
      <c r="G18" s="37">
        <v>70</v>
      </c>
      <c r="H18" s="38" t="str">
        <f t="shared" si="0"/>
        <v>Khá</v>
      </c>
      <c r="I18" s="37">
        <v>70</v>
      </c>
      <c r="J18" s="39" t="str">
        <f t="shared" si="1"/>
        <v>Khá</v>
      </c>
      <c r="K18" s="36"/>
      <c r="L18" s="47"/>
      <c r="M18" s="38"/>
      <c r="N18" s="67" t="e">
        <f>VLOOKUP(B18,'[1]thôi học'!B$2:B$211,1,0)</f>
        <v>#N/A</v>
      </c>
    </row>
    <row r="19" spans="1:14">
      <c r="A19" s="36">
        <v>6</v>
      </c>
      <c r="B19" s="166" t="s">
        <v>2206</v>
      </c>
      <c r="C19" s="116" t="s">
        <v>374</v>
      </c>
      <c r="D19" s="117">
        <v>36800</v>
      </c>
      <c r="E19" s="64">
        <v>90</v>
      </c>
      <c r="F19" s="64">
        <v>90</v>
      </c>
      <c r="G19" s="64">
        <v>90</v>
      </c>
      <c r="H19" s="38" t="str">
        <f t="shared" si="0"/>
        <v>Xuất sắc</v>
      </c>
      <c r="I19" s="64">
        <v>90</v>
      </c>
      <c r="J19" s="39" t="str">
        <f t="shared" si="1"/>
        <v>Xuất sắc</v>
      </c>
      <c r="K19" s="36"/>
      <c r="L19" s="47"/>
      <c r="M19" s="38"/>
      <c r="N19" s="67" t="e">
        <f>VLOOKUP(B19,'[1]thôi học'!B$2:B$211,1,0)</f>
        <v>#N/A</v>
      </c>
    </row>
    <row r="20" spans="1:14">
      <c r="A20" s="36">
        <v>7</v>
      </c>
      <c r="B20" s="166" t="s">
        <v>2207</v>
      </c>
      <c r="C20" s="116" t="s">
        <v>93</v>
      </c>
      <c r="D20" s="117">
        <v>36783</v>
      </c>
      <c r="E20" s="37">
        <v>90</v>
      </c>
      <c r="F20" s="37">
        <v>90</v>
      </c>
      <c r="G20" s="37">
        <v>90</v>
      </c>
      <c r="H20" s="38" t="str">
        <f t="shared" si="0"/>
        <v>Xuất sắc</v>
      </c>
      <c r="I20" s="37">
        <v>90</v>
      </c>
      <c r="J20" s="39" t="str">
        <f t="shared" si="1"/>
        <v>Xuất sắc</v>
      </c>
      <c r="K20" s="36"/>
      <c r="L20" s="47"/>
      <c r="M20" s="38"/>
      <c r="N20" s="67" t="e">
        <f>VLOOKUP(B20,'[1]thôi học'!B$2:B$211,1,0)</f>
        <v>#N/A</v>
      </c>
    </row>
    <row r="21" spans="1:14">
      <c r="A21" s="36">
        <v>8</v>
      </c>
      <c r="B21" s="166" t="s">
        <v>2208</v>
      </c>
      <c r="C21" s="116" t="s">
        <v>375</v>
      </c>
      <c r="D21" s="117">
        <v>36694</v>
      </c>
      <c r="E21" s="37">
        <v>80</v>
      </c>
      <c r="F21" s="37">
        <v>80</v>
      </c>
      <c r="G21" s="37">
        <v>80</v>
      </c>
      <c r="H21" s="38" t="str">
        <f t="shared" si="0"/>
        <v>Tốt</v>
      </c>
      <c r="I21" s="37">
        <v>80</v>
      </c>
      <c r="J21" s="39" t="str">
        <f t="shared" si="1"/>
        <v>Tốt</v>
      </c>
      <c r="K21" s="40"/>
      <c r="L21" s="41"/>
      <c r="M21" s="38"/>
      <c r="N21" s="67" t="e">
        <f>VLOOKUP(B21,'[1]thôi học'!B$2:B$211,1,0)</f>
        <v>#N/A</v>
      </c>
    </row>
    <row r="22" spans="1:14">
      <c r="A22" s="36">
        <v>9</v>
      </c>
      <c r="B22" s="166" t="s">
        <v>2209</v>
      </c>
      <c r="C22" s="116" t="s">
        <v>467</v>
      </c>
      <c r="D22" s="117">
        <v>36788</v>
      </c>
      <c r="E22" s="37">
        <v>90</v>
      </c>
      <c r="F22" s="37">
        <v>90</v>
      </c>
      <c r="G22" s="37">
        <v>90</v>
      </c>
      <c r="H22" s="38" t="str">
        <f t="shared" si="0"/>
        <v>Xuất sắc</v>
      </c>
      <c r="I22" s="37">
        <v>90</v>
      </c>
      <c r="J22" s="39" t="str">
        <f t="shared" si="1"/>
        <v>Xuất sắc</v>
      </c>
      <c r="K22" s="36"/>
      <c r="L22" s="47"/>
      <c r="M22" s="38"/>
      <c r="N22" s="67" t="e">
        <f>VLOOKUP(B22,'[1]thôi học'!B$2:B$211,1,0)</f>
        <v>#N/A</v>
      </c>
    </row>
    <row r="23" spans="1:14">
      <c r="A23" s="36">
        <v>10</v>
      </c>
      <c r="B23" s="166" t="s">
        <v>2210</v>
      </c>
      <c r="C23" s="116" t="s">
        <v>143</v>
      </c>
      <c r="D23" s="117">
        <v>35877</v>
      </c>
      <c r="E23" s="37">
        <v>90</v>
      </c>
      <c r="F23" s="37">
        <v>90</v>
      </c>
      <c r="G23" s="37">
        <v>90</v>
      </c>
      <c r="H23" s="38" t="str">
        <f t="shared" si="0"/>
        <v>Xuất sắc</v>
      </c>
      <c r="I23" s="37">
        <v>90</v>
      </c>
      <c r="J23" s="39" t="str">
        <f t="shared" si="1"/>
        <v>Xuất sắc</v>
      </c>
      <c r="K23" s="36"/>
      <c r="L23" s="47"/>
      <c r="M23" s="38"/>
      <c r="N23" s="67" t="e">
        <f>VLOOKUP(B23,'[1]thôi học'!B$2:B$211,1,0)</f>
        <v>#N/A</v>
      </c>
    </row>
    <row r="24" spans="1:14">
      <c r="A24" s="36">
        <v>11</v>
      </c>
      <c r="B24" s="166" t="s">
        <v>2211</v>
      </c>
      <c r="C24" s="116" t="s">
        <v>318</v>
      </c>
      <c r="D24" s="117">
        <v>36628</v>
      </c>
      <c r="E24" s="37">
        <v>90</v>
      </c>
      <c r="F24" s="37">
        <v>90</v>
      </c>
      <c r="G24" s="37">
        <v>90</v>
      </c>
      <c r="H24" s="38" t="str">
        <f t="shared" si="0"/>
        <v>Xuất sắc</v>
      </c>
      <c r="I24" s="37">
        <v>90</v>
      </c>
      <c r="J24" s="39" t="str">
        <f t="shared" si="1"/>
        <v>Xuất sắc</v>
      </c>
      <c r="K24" s="36"/>
      <c r="L24" s="47"/>
      <c r="M24" s="38"/>
      <c r="N24" s="67" t="e">
        <f>VLOOKUP(B24,'[1]thôi học'!B$2:B$211,1,0)</f>
        <v>#N/A</v>
      </c>
    </row>
    <row r="25" spans="1:14">
      <c r="A25" s="36">
        <v>12</v>
      </c>
      <c r="B25" s="166" t="s">
        <v>2212</v>
      </c>
      <c r="C25" s="116" t="s">
        <v>469</v>
      </c>
      <c r="D25" s="117">
        <v>36663</v>
      </c>
      <c r="E25" s="37">
        <v>80</v>
      </c>
      <c r="F25" s="37">
        <v>80</v>
      </c>
      <c r="G25" s="37">
        <v>80</v>
      </c>
      <c r="H25" s="38" t="str">
        <f t="shared" si="0"/>
        <v>Tốt</v>
      </c>
      <c r="I25" s="37">
        <v>80</v>
      </c>
      <c r="J25" s="39" t="str">
        <f t="shared" si="1"/>
        <v>Tốt</v>
      </c>
      <c r="K25" s="36"/>
      <c r="L25" s="47"/>
      <c r="M25" s="38"/>
      <c r="N25" s="67" t="e">
        <f>VLOOKUP(B25,'[1]thôi học'!B$2:B$211,1,0)</f>
        <v>#N/A</v>
      </c>
    </row>
    <row r="26" spans="1:14">
      <c r="A26" s="36">
        <v>13</v>
      </c>
      <c r="B26" s="166" t="s">
        <v>2213</v>
      </c>
      <c r="C26" s="116" t="s">
        <v>472</v>
      </c>
      <c r="D26" s="117">
        <v>36635</v>
      </c>
      <c r="E26" s="64">
        <v>100</v>
      </c>
      <c r="F26" s="64">
        <v>100</v>
      </c>
      <c r="G26" s="64">
        <v>100</v>
      </c>
      <c r="H26" s="38" t="str">
        <f t="shared" si="0"/>
        <v>Xuất sắc</v>
      </c>
      <c r="I26" s="64">
        <v>100</v>
      </c>
      <c r="J26" s="39" t="str">
        <f t="shared" si="1"/>
        <v>Xuất sắc</v>
      </c>
      <c r="K26" s="36"/>
      <c r="L26" s="47"/>
      <c r="M26" s="38"/>
      <c r="N26" s="67" t="e">
        <f>VLOOKUP(B26,'[1]thôi học'!B$2:B$211,1,0)</f>
        <v>#N/A</v>
      </c>
    </row>
    <row r="27" spans="1:14">
      <c r="A27" s="36">
        <v>14</v>
      </c>
      <c r="B27" s="166" t="s">
        <v>2214</v>
      </c>
      <c r="C27" s="116" t="s">
        <v>385</v>
      </c>
      <c r="D27" s="117">
        <v>36770</v>
      </c>
      <c r="E27" s="37">
        <v>80</v>
      </c>
      <c r="F27" s="37">
        <v>80</v>
      </c>
      <c r="G27" s="37">
        <v>80</v>
      </c>
      <c r="H27" s="38" t="str">
        <f t="shared" si="0"/>
        <v>Tốt</v>
      </c>
      <c r="I27" s="37">
        <v>80</v>
      </c>
      <c r="J27" s="39" t="str">
        <f t="shared" si="1"/>
        <v>Tốt</v>
      </c>
      <c r="K27" s="36"/>
      <c r="L27" s="47"/>
      <c r="M27" s="38"/>
      <c r="N27" s="67" t="e">
        <f>VLOOKUP(B27,'[1]thôi học'!B$2:B$211,1,0)</f>
        <v>#N/A</v>
      </c>
    </row>
    <row r="28" spans="1:14">
      <c r="A28" s="36">
        <v>15</v>
      </c>
      <c r="B28" s="166" t="s">
        <v>2215</v>
      </c>
      <c r="C28" s="116" t="s">
        <v>39</v>
      </c>
      <c r="D28" s="117">
        <v>36526</v>
      </c>
      <c r="E28" s="64">
        <v>90</v>
      </c>
      <c r="F28" s="64">
        <v>90</v>
      </c>
      <c r="G28" s="64">
        <v>90</v>
      </c>
      <c r="H28" s="38" t="str">
        <f t="shared" si="0"/>
        <v>Xuất sắc</v>
      </c>
      <c r="I28" s="64">
        <v>90</v>
      </c>
      <c r="J28" s="39" t="str">
        <f t="shared" si="1"/>
        <v>Xuất sắc</v>
      </c>
      <c r="K28" s="36"/>
      <c r="L28" s="47"/>
      <c r="M28" s="38"/>
      <c r="N28" s="67" t="e">
        <f>VLOOKUP(B28,'[1]thôi học'!B$2:B$211,1,0)</f>
        <v>#N/A</v>
      </c>
    </row>
    <row r="29" spans="1:14">
      <c r="A29" s="36">
        <v>16</v>
      </c>
      <c r="B29" s="166" t="s">
        <v>2216</v>
      </c>
      <c r="C29" s="116" t="s">
        <v>328</v>
      </c>
      <c r="D29" s="117">
        <v>36819</v>
      </c>
      <c r="E29" s="37">
        <v>90</v>
      </c>
      <c r="F29" s="37">
        <v>90</v>
      </c>
      <c r="G29" s="37">
        <v>90</v>
      </c>
      <c r="H29" s="38" t="str">
        <f t="shared" si="0"/>
        <v>Xuất sắc</v>
      </c>
      <c r="I29" s="37">
        <v>90</v>
      </c>
      <c r="J29" s="39" t="str">
        <f t="shared" si="1"/>
        <v>Xuất sắc</v>
      </c>
      <c r="K29" s="36"/>
      <c r="L29" s="47"/>
      <c r="M29" s="38"/>
      <c r="N29" s="67" t="e">
        <f>VLOOKUP(B29,'[1]thôi học'!B$2:B$211,1,0)</f>
        <v>#N/A</v>
      </c>
    </row>
    <row r="30" spans="1:14">
      <c r="A30" s="36">
        <v>17</v>
      </c>
      <c r="B30" s="166" t="s">
        <v>2217</v>
      </c>
      <c r="C30" s="116" t="s">
        <v>203</v>
      </c>
      <c r="D30" s="117">
        <v>36747</v>
      </c>
      <c r="E30" s="37">
        <v>90</v>
      </c>
      <c r="F30" s="37">
        <v>90</v>
      </c>
      <c r="G30" s="37">
        <v>90</v>
      </c>
      <c r="H30" s="38" t="str">
        <f t="shared" si="0"/>
        <v>Xuất sắc</v>
      </c>
      <c r="I30" s="37">
        <v>90</v>
      </c>
      <c r="J30" s="39" t="str">
        <f t="shared" si="1"/>
        <v>Xuất sắc</v>
      </c>
      <c r="K30" s="36"/>
      <c r="L30" s="47"/>
      <c r="M30" s="38"/>
      <c r="N30" s="67" t="e">
        <f>VLOOKUP(B30,'[1]thôi học'!B$2:B$211,1,0)</f>
        <v>#N/A</v>
      </c>
    </row>
    <row r="31" spans="1:14">
      <c r="A31" s="36">
        <v>18</v>
      </c>
      <c r="B31" s="166" t="s">
        <v>2218</v>
      </c>
      <c r="C31" s="116" t="s">
        <v>389</v>
      </c>
      <c r="D31" s="117">
        <v>36691</v>
      </c>
      <c r="E31" s="37">
        <v>90</v>
      </c>
      <c r="F31" s="37">
        <v>90</v>
      </c>
      <c r="G31" s="37">
        <v>90</v>
      </c>
      <c r="H31" s="38" t="str">
        <f t="shared" si="0"/>
        <v>Xuất sắc</v>
      </c>
      <c r="I31" s="37">
        <v>90</v>
      </c>
      <c r="J31" s="39" t="str">
        <f t="shared" si="1"/>
        <v>Xuất sắc</v>
      </c>
      <c r="K31" s="36"/>
      <c r="L31" s="47"/>
      <c r="M31" s="38"/>
      <c r="N31" s="67" t="e">
        <f>VLOOKUP(B31,'[1]thôi học'!B$2:B$211,1,0)</f>
        <v>#N/A</v>
      </c>
    </row>
    <row r="32" spans="1:14">
      <c r="A32" s="36">
        <v>19</v>
      </c>
      <c r="B32" s="166" t="s">
        <v>2219</v>
      </c>
      <c r="C32" s="116" t="s">
        <v>483</v>
      </c>
      <c r="D32" s="117">
        <v>36789</v>
      </c>
      <c r="E32" s="37">
        <v>90</v>
      </c>
      <c r="F32" s="37">
        <v>90</v>
      </c>
      <c r="G32" s="37">
        <v>90</v>
      </c>
      <c r="H32" s="38" t="str">
        <f t="shared" si="0"/>
        <v>Xuất sắc</v>
      </c>
      <c r="I32" s="37">
        <v>90</v>
      </c>
      <c r="J32" s="39" t="str">
        <f t="shared" si="1"/>
        <v>Xuất sắc</v>
      </c>
      <c r="K32" s="36"/>
      <c r="L32" s="47"/>
      <c r="M32" s="38"/>
      <c r="N32" s="67" t="e">
        <f>VLOOKUP(B32,'[1]thôi học'!B$2:B$211,1,0)</f>
        <v>#N/A</v>
      </c>
    </row>
    <row r="33" spans="1:14">
      <c r="A33" s="36">
        <v>20</v>
      </c>
      <c r="B33" s="166" t="s">
        <v>2220</v>
      </c>
      <c r="C33" s="116" t="s">
        <v>542</v>
      </c>
      <c r="D33" s="117">
        <v>36876</v>
      </c>
      <c r="E33" s="64">
        <v>80</v>
      </c>
      <c r="F33" s="64">
        <v>80</v>
      </c>
      <c r="G33" s="64">
        <v>80</v>
      </c>
      <c r="H33" s="38" t="str">
        <f t="shared" si="0"/>
        <v>Tốt</v>
      </c>
      <c r="I33" s="64">
        <v>80</v>
      </c>
      <c r="J33" s="39" t="str">
        <f t="shared" si="1"/>
        <v>Tốt</v>
      </c>
      <c r="K33" s="36"/>
      <c r="L33" s="47"/>
      <c r="M33" s="38"/>
      <c r="N33" s="67" t="e">
        <f>VLOOKUP(B33,'[1]thôi học'!B$2:B$211,1,0)</f>
        <v>#N/A</v>
      </c>
    </row>
    <row r="34" spans="1:14">
      <c r="A34" s="36">
        <v>21</v>
      </c>
      <c r="B34" s="166" t="s">
        <v>2221</v>
      </c>
      <c r="C34" s="116" t="s">
        <v>488</v>
      </c>
      <c r="D34" s="117">
        <v>36564</v>
      </c>
      <c r="E34" s="37">
        <v>90</v>
      </c>
      <c r="F34" s="37">
        <v>90</v>
      </c>
      <c r="G34" s="37">
        <v>90</v>
      </c>
      <c r="H34" s="38" t="str">
        <f t="shared" si="0"/>
        <v>Xuất sắc</v>
      </c>
      <c r="I34" s="37">
        <v>90</v>
      </c>
      <c r="J34" s="39" t="str">
        <f t="shared" si="1"/>
        <v>Xuất sắc</v>
      </c>
      <c r="K34" s="36"/>
      <c r="L34" s="47"/>
      <c r="M34" s="38"/>
      <c r="N34" s="67" t="e">
        <f>VLOOKUP(B34,'[1]thôi học'!B$2:B$211,1,0)</f>
        <v>#N/A</v>
      </c>
    </row>
    <row r="35" spans="1:14">
      <c r="A35" s="36">
        <v>22</v>
      </c>
      <c r="B35" s="166" t="s">
        <v>2222</v>
      </c>
      <c r="C35" s="116" t="s">
        <v>394</v>
      </c>
      <c r="D35" s="117">
        <v>36737</v>
      </c>
      <c r="E35" s="37">
        <v>82</v>
      </c>
      <c r="F35" s="37">
        <v>82</v>
      </c>
      <c r="G35" s="37">
        <v>82</v>
      </c>
      <c r="H35" s="38" t="str">
        <f t="shared" si="0"/>
        <v>Tốt</v>
      </c>
      <c r="I35" s="37">
        <v>82</v>
      </c>
      <c r="J35" s="39" t="str">
        <f t="shared" si="1"/>
        <v>Tốt</v>
      </c>
      <c r="K35" s="36"/>
      <c r="L35" s="47"/>
      <c r="M35" s="38"/>
      <c r="N35" s="67" t="e">
        <f>VLOOKUP(B35,'[1]thôi học'!B$2:B$211,1,0)</f>
        <v>#N/A</v>
      </c>
    </row>
    <row r="36" spans="1:14">
      <c r="A36" s="36">
        <v>23</v>
      </c>
      <c r="B36" s="166" t="s">
        <v>2223</v>
      </c>
      <c r="C36" s="116" t="s">
        <v>489</v>
      </c>
      <c r="D36" s="117">
        <v>36772</v>
      </c>
      <c r="E36" s="37">
        <v>80</v>
      </c>
      <c r="F36" s="37">
        <v>80</v>
      </c>
      <c r="G36" s="37">
        <v>80</v>
      </c>
      <c r="H36" s="38" t="str">
        <f t="shared" si="0"/>
        <v>Tốt</v>
      </c>
      <c r="I36" s="37">
        <v>80</v>
      </c>
      <c r="J36" s="39" t="str">
        <f t="shared" si="1"/>
        <v>Tốt</v>
      </c>
      <c r="K36" s="36"/>
      <c r="L36" s="47"/>
      <c r="M36" s="38"/>
      <c r="N36" s="67" t="e">
        <f>VLOOKUP(B36,'[1]thôi học'!B$2:B$211,1,0)</f>
        <v>#N/A</v>
      </c>
    </row>
    <row r="37" spans="1:14">
      <c r="A37" s="36">
        <v>24</v>
      </c>
      <c r="B37" s="166" t="s">
        <v>2224</v>
      </c>
      <c r="C37" s="116" t="s">
        <v>490</v>
      </c>
      <c r="D37" s="117">
        <v>36846</v>
      </c>
      <c r="E37" s="37">
        <v>92</v>
      </c>
      <c r="F37" s="37">
        <v>92</v>
      </c>
      <c r="G37" s="37">
        <v>92</v>
      </c>
      <c r="H37" s="38" t="str">
        <f t="shared" si="0"/>
        <v>Xuất sắc</v>
      </c>
      <c r="I37" s="37">
        <v>92</v>
      </c>
      <c r="J37" s="39" t="str">
        <f t="shared" si="1"/>
        <v>Xuất sắc</v>
      </c>
      <c r="K37" s="36"/>
      <c r="L37" s="47"/>
      <c r="M37" s="38"/>
      <c r="N37" s="67" t="e">
        <f>VLOOKUP(B37,'[1]thôi học'!B$2:B$211,1,0)</f>
        <v>#N/A</v>
      </c>
    </row>
    <row r="38" spans="1:14">
      <c r="A38" s="36">
        <v>25</v>
      </c>
      <c r="B38" s="166" t="s">
        <v>2225</v>
      </c>
      <c r="C38" s="116" t="s">
        <v>396</v>
      </c>
      <c r="D38" s="117">
        <v>36877</v>
      </c>
      <c r="E38" s="37">
        <v>82</v>
      </c>
      <c r="F38" s="37">
        <v>82</v>
      </c>
      <c r="G38" s="37">
        <v>82</v>
      </c>
      <c r="H38" s="38" t="str">
        <f t="shared" si="0"/>
        <v>Tốt</v>
      </c>
      <c r="I38" s="37">
        <v>82</v>
      </c>
      <c r="J38" s="39" t="str">
        <f t="shared" si="1"/>
        <v>Tốt</v>
      </c>
      <c r="K38" s="36"/>
      <c r="L38" s="47"/>
      <c r="M38" s="38"/>
      <c r="N38" s="67" t="e">
        <f>VLOOKUP(B38,'[1]thôi học'!B$2:B$211,1,0)</f>
        <v>#N/A</v>
      </c>
    </row>
    <row r="39" spans="1:14">
      <c r="A39" s="36">
        <v>26</v>
      </c>
      <c r="B39" s="166" t="s">
        <v>2226</v>
      </c>
      <c r="C39" s="116" t="s">
        <v>397</v>
      </c>
      <c r="D39" s="117">
        <v>36833</v>
      </c>
      <c r="E39" s="37">
        <v>90</v>
      </c>
      <c r="F39" s="37">
        <v>90</v>
      </c>
      <c r="G39" s="37">
        <v>90</v>
      </c>
      <c r="H39" s="38" t="str">
        <f t="shared" si="0"/>
        <v>Xuất sắc</v>
      </c>
      <c r="I39" s="37">
        <v>90</v>
      </c>
      <c r="J39" s="39" t="str">
        <f t="shared" si="1"/>
        <v>Xuất sắc</v>
      </c>
      <c r="K39" s="36"/>
      <c r="L39" s="47"/>
      <c r="M39" s="38"/>
      <c r="N39" s="67" t="e">
        <f>VLOOKUP(B39,'[1]thôi học'!B$2:B$211,1,0)</f>
        <v>#N/A</v>
      </c>
    </row>
    <row r="40" spans="1:14">
      <c r="A40" s="36">
        <v>27</v>
      </c>
      <c r="B40" s="166" t="s">
        <v>2227</v>
      </c>
      <c r="C40" s="116" t="s">
        <v>64</v>
      </c>
      <c r="D40" s="117">
        <v>36753</v>
      </c>
      <c r="E40" s="64">
        <v>80</v>
      </c>
      <c r="F40" s="64">
        <v>80</v>
      </c>
      <c r="G40" s="64">
        <v>80</v>
      </c>
      <c r="H40" s="38" t="str">
        <f t="shared" si="0"/>
        <v>Tốt</v>
      </c>
      <c r="I40" s="64">
        <v>80</v>
      </c>
      <c r="J40" s="39" t="str">
        <f t="shared" si="1"/>
        <v>Tốt</v>
      </c>
      <c r="K40" s="36"/>
      <c r="L40" s="47"/>
      <c r="M40" s="38"/>
      <c r="N40" s="67" t="e">
        <f>VLOOKUP(B40,'[1]thôi học'!B$2:B$211,1,0)</f>
        <v>#N/A</v>
      </c>
    </row>
    <row r="41" spans="1:14">
      <c r="A41" s="36">
        <v>28</v>
      </c>
      <c r="B41" s="166" t="s">
        <v>2228</v>
      </c>
      <c r="C41" s="116" t="s">
        <v>400</v>
      </c>
      <c r="D41" s="117">
        <v>36656</v>
      </c>
      <c r="E41" s="37">
        <v>90</v>
      </c>
      <c r="F41" s="37">
        <v>90</v>
      </c>
      <c r="G41" s="37">
        <v>90</v>
      </c>
      <c r="H41" s="38" t="str">
        <f t="shared" si="0"/>
        <v>Xuất sắc</v>
      </c>
      <c r="I41" s="37">
        <v>90</v>
      </c>
      <c r="J41" s="39" t="str">
        <f t="shared" si="1"/>
        <v>Xuất sắc</v>
      </c>
      <c r="K41" s="36"/>
      <c r="L41" s="47"/>
      <c r="M41" s="38"/>
      <c r="N41" s="67" t="e">
        <f>VLOOKUP(B41,'[1]thôi học'!B$2:B$211,1,0)</f>
        <v>#N/A</v>
      </c>
    </row>
    <row r="42" spans="1:14">
      <c r="A42" s="36">
        <v>29</v>
      </c>
      <c r="B42" s="166" t="s">
        <v>2229</v>
      </c>
      <c r="C42" s="116" t="s">
        <v>46</v>
      </c>
      <c r="D42" s="117">
        <v>36627</v>
      </c>
      <c r="E42" s="37">
        <v>90</v>
      </c>
      <c r="F42" s="37">
        <v>90</v>
      </c>
      <c r="G42" s="37">
        <v>90</v>
      </c>
      <c r="H42" s="38" t="str">
        <f t="shared" si="0"/>
        <v>Xuất sắc</v>
      </c>
      <c r="I42" s="37">
        <v>90</v>
      </c>
      <c r="J42" s="39" t="str">
        <f t="shared" si="1"/>
        <v>Xuất sắc</v>
      </c>
      <c r="K42" s="36"/>
      <c r="L42" s="47"/>
      <c r="M42" s="38"/>
      <c r="N42" s="67" t="e">
        <f>VLOOKUP(B42,'[1]thôi học'!B$2:B$211,1,0)</f>
        <v>#N/A</v>
      </c>
    </row>
    <row r="43" spans="1:14">
      <c r="A43" s="36">
        <v>30</v>
      </c>
      <c r="B43" s="166" t="s">
        <v>2230</v>
      </c>
      <c r="C43" s="116" t="s">
        <v>46</v>
      </c>
      <c r="D43" s="117">
        <v>36835</v>
      </c>
      <c r="E43" s="37">
        <v>80</v>
      </c>
      <c r="F43" s="37">
        <v>80</v>
      </c>
      <c r="G43" s="37">
        <v>80</v>
      </c>
      <c r="H43" s="38" t="str">
        <f t="shared" si="0"/>
        <v>Tốt</v>
      </c>
      <c r="I43" s="37">
        <v>80</v>
      </c>
      <c r="J43" s="39" t="str">
        <f t="shared" si="1"/>
        <v>Tốt</v>
      </c>
      <c r="K43" s="36"/>
      <c r="L43" s="47"/>
      <c r="M43" s="38"/>
      <c r="N43" s="67" t="e">
        <f>VLOOKUP(B43,'[1]thôi học'!B$2:B$211,1,0)</f>
        <v>#N/A</v>
      </c>
    </row>
    <row r="44" spans="1:14">
      <c r="A44" s="36">
        <v>31</v>
      </c>
      <c r="B44" s="166" t="s">
        <v>2231</v>
      </c>
      <c r="C44" s="116" t="s">
        <v>402</v>
      </c>
      <c r="D44" s="117">
        <v>36820</v>
      </c>
      <c r="E44" s="37">
        <v>90</v>
      </c>
      <c r="F44" s="37">
        <v>90</v>
      </c>
      <c r="G44" s="37">
        <v>90</v>
      </c>
      <c r="H44" s="38" t="str">
        <f t="shared" si="0"/>
        <v>Xuất sắc</v>
      </c>
      <c r="I44" s="37">
        <v>90</v>
      </c>
      <c r="J44" s="39" t="str">
        <f t="shared" si="1"/>
        <v>Xuất sắc</v>
      </c>
      <c r="K44" s="36"/>
      <c r="L44" s="47"/>
      <c r="M44" s="38"/>
      <c r="N44" s="67" t="e">
        <f>VLOOKUP(B44,'[1]thôi học'!B$2:B$211,1,0)</f>
        <v>#N/A</v>
      </c>
    </row>
    <row r="45" spans="1:14">
      <c r="A45" s="36">
        <v>32</v>
      </c>
      <c r="B45" s="166" t="s">
        <v>2232</v>
      </c>
      <c r="C45" s="116" t="s">
        <v>403</v>
      </c>
      <c r="D45" s="117">
        <v>36845</v>
      </c>
      <c r="E45" s="37">
        <v>80</v>
      </c>
      <c r="F45" s="37">
        <v>80</v>
      </c>
      <c r="G45" s="37">
        <v>80</v>
      </c>
      <c r="H45" s="38" t="str">
        <f t="shared" si="0"/>
        <v>Tốt</v>
      </c>
      <c r="I45" s="37">
        <v>80</v>
      </c>
      <c r="J45" s="39" t="str">
        <f t="shared" si="1"/>
        <v>Tốt</v>
      </c>
      <c r="K45" s="36"/>
      <c r="L45" s="47"/>
      <c r="M45" s="38"/>
      <c r="N45" s="67" t="e">
        <f>VLOOKUP(B45,'[1]thôi học'!B$2:B$211,1,0)</f>
        <v>#N/A</v>
      </c>
    </row>
    <row r="46" spans="1:14">
      <c r="A46" s="36">
        <v>33</v>
      </c>
      <c r="B46" s="166" t="s">
        <v>2233</v>
      </c>
      <c r="C46" s="116" t="s">
        <v>549</v>
      </c>
      <c r="D46" s="117">
        <v>36834</v>
      </c>
      <c r="E46" s="37">
        <v>90</v>
      </c>
      <c r="F46" s="37">
        <v>90</v>
      </c>
      <c r="G46" s="37">
        <v>90</v>
      </c>
      <c r="H46" s="38" t="str">
        <f t="shared" si="0"/>
        <v>Xuất sắc</v>
      </c>
      <c r="I46" s="37">
        <v>90</v>
      </c>
      <c r="J46" s="39" t="str">
        <f t="shared" si="1"/>
        <v>Xuất sắc</v>
      </c>
      <c r="K46" s="36"/>
      <c r="L46" s="47"/>
      <c r="M46" s="38"/>
      <c r="N46" s="67" t="e">
        <f>VLOOKUP(B46,'[1]thôi học'!B$2:B$211,1,0)</f>
        <v>#N/A</v>
      </c>
    </row>
    <row r="47" spans="1:14">
      <c r="A47" s="36">
        <v>34</v>
      </c>
      <c r="B47" s="166" t="s">
        <v>2234</v>
      </c>
      <c r="C47" s="116" t="s">
        <v>553</v>
      </c>
      <c r="D47" s="117">
        <v>36567</v>
      </c>
      <c r="E47" s="64">
        <v>90</v>
      </c>
      <c r="F47" s="64">
        <v>90</v>
      </c>
      <c r="G47" s="64">
        <v>90</v>
      </c>
      <c r="H47" s="38" t="str">
        <f t="shared" si="0"/>
        <v>Xuất sắc</v>
      </c>
      <c r="I47" s="64">
        <v>90</v>
      </c>
      <c r="J47" s="39" t="str">
        <f t="shared" si="1"/>
        <v>Xuất sắc</v>
      </c>
      <c r="K47" s="36"/>
      <c r="L47" s="47"/>
      <c r="M47" s="38"/>
      <c r="N47" s="67" t="e">
        <f>VLOOKUP(B47,'[1]thôi học'!B$2:B$211,1,0)</f>
        <v>#N/A</v>
      </c>
    </row>
    <row r="48" spans="1:14">
      <c r="A48" s="36">
        <v>35</v>
      </c>
      <c r="B48" s="166" t="s">
        <v>2235</v>
      </c>
      <c r="C48" s="116" t="s">
        <v>87</v>
      </c>
      <c r="D48" s="117">
        <v>36645</v>
      </c>
      <c r="E48" s="37">
        <v>80</v>
      </c>
      <c r="F48" s="37">
        <v>80</v>
      </c>
      <c r="G48" s="37">
        <v>80</v>
      </c>
      <c r="H48" s="38" t="str">
        <f t="shared" si="0"/>
        <v>Tốt</v>
      </c>
      <c r="I48" s="37">
        <v>80</v>
      </c>
      <c r="J48" s="39" t="str">
        <f t="shared" si="1"/>
        <v>Tốt</v>
      </c>
      <c r="K48" s="36"/>
      <c r="L48" s="47"/>
      <c r="M48" s="38"/>
      <c r="N48" s="67" t="e">
        <f>VLOOKUP(B48,'[1]thôi học'!B$2:B$211,1,0)</f>
        <v>#N/A</v>
      </c>
    </row>
    <row r="49" spans="1:14">
      <c r="A49" s="36">
        <v>36</v>
      </c>
      <c r="B49" s="166" t="s">
        <v>2236</v>
      </c>
      <c r="C49" s="116" t="s">
        <v>349</v>
      </c>
      <c r="D49" s="117">
        <v>36725</v>
      </c>
      <c r="E49" s="64">
        <v>82</v>
      </c>
      <c r="F49" s="64">
        <v>82</v>
      </c>
      <c r="G49" s="64">
        <v>82</v>
      </c>
      <c r="H49" s="38" t="str">
        <f t="shared" si="0"/>
        <v>Tốt</v>
      </c>
      <c r="I49" s="64">
        <v>82</v>
      </c>
      <c r="J49" s="39" t="str">
        <f t="shared" si="1"/>
        <v>Tốt</v>
      </c>
      <c r="K49" s="36"/>
      <c r="L49" s="47"/>
      <c r="M49" s="38"/>
      <c r="N49" s="67" t="e">
        <f>VLOOKUP(B49,'[1]thôi học'!B$2:B$211,1,0)</f>
        <v>#N/A</v>
      </c>
    </row>
    <row r="50" spans="1:14">
      <c r="A50" s="36">
        <v>37</v>
      </c>
      <c r="B50" s="166" t="s">
        <v>2237</v>
      </c>
      <c r="C50" s="116" t="s">
        <v>499</v>
      </c>
      <c r="D50" s="117">
        <v>36808</v>
      </c>
      <c r="E50" s="64">
        <v>90</v>
      </c>
      <c r="F50" s="64">
        <v>90</v>
      </c>
      <c r="G50" s="64">
        <v>90</v>
      </c>
      <c r="H50" s="38" t="str">
        <f t="shared" si="0"/>
        <v>Xuất sắc</v>
      </c>
      <c r="I50" s="64">
        <v>90</v>
      </c>
      <c r="J50" s="39" t="str">
        <f t="shared" si="1"/>
        <v>Xuất sắc</v>
      </c>
      <c r="K50" s="36"/>
      <c r="L50" s="47"/>
      <c r="M50" s="38"/>
      <c r="N50" s="67" t="e">
        <f>VLOOKUP(B50,'[1]thôi học'!B$2:B$211,1,0)</f>
        <v>#N/A</v>
      </c>
    </row>
    <row r="51" spans="1:14">
      <c r="A51" s="36">
        <v>38</v>
      </c>
      <c r="B51" s="166" t="s">
        <v>2238</v>
      </c>
      <c r="C51" s="116" t="s">
        <v>500</v>
      </c>
      <c r="D51" s="117">
        <v>36650</v>
      </c>
      <c r="E51" s="37">
        <v>80</v>
      </c>
      <c r="F51" s="37">
        <v>80</v>
      </c>
      <c r="G51" s="37">
        <v>80</v>
      </c>
      <c r="H51" s="38" t="str">
        <f t="shared" si="0"/>
        <v>Tốt</v>
      </c>
      <c r="I51" s="37">
        <v>80</v>
      </c>
      <c r="J51" s="39" t="str">
        <f t="shared" si="1"/>
        <v>Tốt</v>
      </c>
      <c r="K51" s="36"/>
      <c r="L51" s="47"/>
      <c r="M51" s="38"/>
      <c r="N51" s="67" t="e">
        <f>VLOOKUP(B51,'[1]thôi học'!B$2:B$211,1,0)</f>
        <v>#N/A</v>
      </c>
    </row>
    <row r="52" spans="1:14">
      <c r="A52" s="36">
        <v>39</v>
      </c>
      <c r="B52" s="166" t="s">
        <v>2239</v>
      </c>
      <c r="C52" s="116" t="s">
        <v>352</v>
      </c>
      <c r="D52" s="117">
        <v>36872</v>
      </c>
      <c r="E52" s="37">
        <v>70</v>
      </c>
      <c r="F52" s="37">
        <v>70</v>
      </c>
      <c r="G52" s="37">
        <v>70</v>
      </c>
      <c r="H52" s="38" t="str">
        <f t="shared" si="0"/>
        <v>Khá</v>
      </c>
      <c r="I52" s="37">
        <v>70</v>
      </c>
      <c r="J52" s="39" t="str">
        <f t="shared" si="1"/>
        <v>Khá</v>
      </c>
      <c r="K52" s="36"/>
      <c r="L52" s="47"/>
      <c r="M52" s="38"/>
      <c r="N52" s="67" t="e">
        <f>VLOOKUP(B52,'[1]thôi học'!B$2:B$211,1,0)</f>
        <v>#N/A</v>
      </c>
    </row>
    <row r="53" spans="1:14">
      <c r="A53" s="36">
        <v>40</v>
      </c>
      <c r="B53" s="166" t="s">
        <v>2240</v>
      </c>
      <c r="C53" s="116" t="s">
        <v>353</v>
      </c>
      <c r="D53" s="117">
        <v>36677</v>
      </c>
      <c r="E53" s="64">
        <v>80</v>
      </c>
      <c r="F53" s="64">
        <v>80</v>
      </c>
      <c r="G53" s="64">
        <v>80</v>
      </c>
      <c r="H53" s="38" t="str">
        <f t="shared" si="0"/>
        <v>Tốt</v>
      </c>
      <c r="I53" s="64">
        <v>80</v>
      </c>
      <c r="J53" s="39" t="str">
        <f t="shared" si="1"/>
        <v>Tốt</v>
      </c>
      <c r="K53" s="36"/>
      <c r="L53" s="47"/>
      <c r="M53" s="38"/>
      <c r="N53" s="67" t="e">
        <f>VLOOKUP(B53,'[1]thôi học'!B$2:B$211,1,0)</f>
        <v>#N/A</v>
      </c>
    </row>
    <row r="54" spans="1:14">
      <c r="A54" s="36">
        <v>41</v>
      </c>
      <c r="B54" s="166" t="s">
        <v>2241</v>
      </c>
      <c r="C54" s="116" t="s">
        <v>413</v>
      </c>
      <c r="D54" s="117">
        <v>36735</v>
      </c>
      <c r="E54" s="37">
        <v>80</v>
      </c>
      <c r="F54" s="37">
        <v>80</v>
      </c>
      <c r="G54" s="37">
        <v>80</v>
      </c>
      <c r="H54" s="38" t="str">
        <f t="shared" si="0"/>
        <v>Tốt</v>
      </c>
      <c r="I54" s="37">
        <v>80</v>
      </c>
      <c r="J54" s="39" t="str">
        <f t="shared" si="1"/>
        <v>Tốt</v>
      </c>
      <c r="K54" s="36"/>
      <c r="L54" s="47"/>
      <c r="M54" s="38"/>
      <c r="N54" s="67" t="e">
        <f>VLOOKUP(B54,'[1]thôi học'!B$2:B$211,1,0)</f>
        <v>#N/A</v>
      </c>
    </row>
    <row r="55" spans="1:14">
      <c r="A55" s="36">
        <v>42</v>
      </c>
      <c r="B55" s="166" t="s">
        <v>2242</v>
      </c>
      <c r="C55" s="116" t="s">
        <v>354</v>
      </c>
      <c r="D55" s="117">
        <v>36800</v>
      </c>
      <c r="E55" s="37">
        <v>90</v>
      </c>
      <c r="F55" s="37">
        <v>90</v>
      </c>
      <c r="G55" s="37">
        <v>90</v>
      </c>
      <c r="H55" s="38" t="str">
        <f t="shared" si="0"/>
        <v>Xuất sắc</v>
      </c>
      <c r="I55" s="37">
        <v>90</v>
      </c>
      <c r="J55" s="39" t="str">
        <f t="shared" si="1"/>
        <v>Xuất sắc</v>
      </c>
      <c r="K55" s="36"/>
      <c r="L55" s="47"/>
      <c r="M55" s="38"/>
      <c r="N55" s="67" t="e">
        <f>VLOOKUP(B55,'[1]thôi học'!B$2:B$211,1,0)</f>
        <v>#N/A</v>
      </c>
    </row>
    <row r="56" spans="1:14">
      <c r="A56" s="36">
        <v>43</v>
      </c>
      <c r="B56" s="166" t="s">
        <v>2243</v>
      </c>
      <c r="C56" s="116" t="s">
        <v>563</v>
      </c>
      <c r="D56" s="117">
        <v>36539</v>
      </c>
      <c r="E56" s="37">
        <v>90</v>
      </c>
      <c r="F56" s="37">
        <v>90</v>
      </c>
      <c r="G56" s="37">
        <v>90</v>
      </c>
      <c r="H56" s="38" t="str">
        <f t="shared" si="0"/>
        <v>Xuất sắc</v>
      </c>
      <c r="I56" s="37">
        <v>90</v>
      </c>
      <c r="J56" s="39" t="str">
        <f t="shared" si="1"/>
        <v>Xuất sắc</v>
      </c>
      <c r="K56" s="36"/>
      <c r="L56" s="47"/>
      <c r="M56" s="38"/>
      <c r="N56" s="67" t="e">
        <f>VLOOKUP(B56,'[1]thôi học'!B$2:B$211,1,0)</f>
        <v>#N/A</v>
      </c>
    </row>
    <row r="57" spans="1:14">
      <c r="A57" s="36">
        <v>44</v>
      </c>
      <c r="B57" s="166" t="s">
        <v>2244</v>
      </c>
      <c r="C57" s="116" t="s">
        <v>356</v>
      </c>
      <c r="D57" s="117">
        <v>36836</v>
      </c>
      <c r="E57" s="64">
        <v>100</v>
      </c>
      <c r="F57" s="64">
        <v>100</v>
      </c>
      <c r="G57" s="64">
        <v>100</v>
      </c>
      <c r="H57" s="38" t="str">
        <f t="shared" si="0"/>
        <v>Xuất sắc</v>
      </c>
      <c r="I57" s="64">
        <v>100</v>
      </c>
      <c r="J57" s="39" t="str">
        <f t="shared" si="1"/>
        <v>Xuất sắc</v>
      </c>
      <c r="K57" s="36"/>
      <c r="L57" s="47"/>
      <c r="M57" s="38"/>
      <c r="N57" s="67" t="e">
        <f>VLOOKUP(B57,'[1]thôi học'!B$2:B$211,1,0)</f>
        <v>#N/A</v>
      </c>
    </row>
    <row r="58" spans="1:14">
      <c r="A58" s="36">
        <v>45</v>
      </c>
      <c r="B58" s="166" t="s">
        <v>2245</v>
      </c>
      <c r="C58" s="116" t="s">
        <v>416</v>
      </c>
      <c r="D58" s="117">
        <v>36665</v>
      </c>
      <c r="E58" s="37">
        <v>90</v>
      </c>
      <c r="F58" s="37">
        <v>90</v>
      </c>
      <c r="G58" s="37">
        <v>90</v>
      </c>
      <c r="H58" s="38" t="str">
        <f t="shared" si="0"/>
        <v>Xuất sắc</v>
      </c>
      <c r="I58" s="37">
        <v>90</v>
      </c>
      <c r="J58" s="39" t="str">
        <f t="shared" si="1"/>
        <v>Xuất sắc</v>
      </c>
      <c r="K58" s="36"/>
      <c r="L58" s="47"/>
      <c r="M58" s="38"/>
      <c r="N58" s="67" t="e">
        <f>VLOOKUP(B58,'[1]thôi học'!B$2:B$211,1,0)</f>
        <v>#N/A</v>
      </c>
    </row>
    <row r="59" spans="1:14">
      <c r="A59" s="36">
        <v>46</v>
      </c>
      <c r="B59" s="166" t="s">
        <v>2246</v>
      </c>
      <c r="C59" s="116" t="s">
        <v>506</v>
      </c>
      <c r="D59" s="117">
        <v>36870</v>
      </c>
      <c r="E59" s="37">
        <v>78</v>
      </c>
      <c r="F59" s="37">
        <v>78</v>
      </c>
      <c r="G59" s="37">
        <v>78</v>
      </c>
      <c r="H59" s="38" t="str">
        <f t="shared" si="0"/>
        <v>Khá</v>
      </c>
      <c r="I59" s="37">
        <v>78</v>
      </c>
      <c r="J59" s="39" t="str">
        <f t="shared" si="1"/>
        <v>Khá</v>
      </c>
      <c r="K59" s="36"/>
      <c r="L59" s="47"/>
      <c r="M59" s="38"/>
      <c r="N59" s="67" t="e">
        <f>VLOOKUP(B59,'[1]thôi học'!B$2:B$211,1,0)</f>
        <v>#N/A</v>
      </c>
    </row>
    <row r="60" spans="1:14">
      <c r="A60" s="36">
        <v>47</v>
      </c>
      <c r="B60" s="166" t="s">
        <v>2247</v>
      </c>
      <c r="C60" s="116" t="s">
        <v>566</v>
      </c>
      <c r="D60" s="117">
        <v>36603</v>
      </c>
      <c r="E60" s="37">
        <v>80</v>
      </c>
      <c r="F60" s="37">
        <v>80</v>
      </c>
      <c r="G60" s="37">
        <v>80</v>
      </c>
      <c r="H60" s="38" t="str">
        <f t="shared" si="0"/>
        <v>Tốt</v>
      </c>
      <c r="I60" s="37">
        <v>80</v>
      </c>
      <c r="J60" s="39" t="str">
        <f t="shared" si="1"/>
        <v>Tốt</v>
      </c>
      <c r="K60" s="36"/>
      <c r="L60" s="47"/>
      <c r="M60" s="38"/>
      <c r="N60" s="67" t="e">
        <f>VLOOKUP(B60,'[1]thôi học'!B$2:B$211,1,0)</f>
        <v>#N/A</v>
      </c>
    </row>
    <row r="61" spans="1:14">
      <c r="A61" s="36">
        <v>48</v>
      </c>
      <c r="B61" s="166" t="s">
        <v>2248</v>
      </c>
      <c r="C61" s="116" t="s">
        <v>567</v>
      </c>
      <c r="D61" s="117">
        <v>36543</v>
      </c>
      <c r="E61" s="37">
        <v>90</v>
      </c>
      <c r="F61" s="37">
        <v>90</v>
      </c>
      <c r="G61" s="37">
        <v>90</v>
      </c>
      <c r="H61" s="38" t="str">
        <f t="shared" si="0"/>
        <v>Xuất sắc</v>
      </c>
      <c r="I61" s="37">
        <v>90</v>
      </c>
      <c r="J61" s="39" t="str">
        <f t="shared" si="1"/>
        <v>Xuất sắc</v>
      </c>
      <c r="K61" s="36"/>
      <c r="L61" s="47"/>
      <c r="M61" s="38"/>
      <c r="N61" s="67" t="e">
        <f>VLOOKUP(B61,'[1]thôi học'!B$2:B$211,1,0)</f>
        <v>#N/A</v>
      </c>
    </row>
    <row r="62" spans="1:14">
      <c r="A62" s="36">
        <v>49</v>
      </c>
      <c r="B62" s="166" t="s">
        <v>2249</v>
      </c>
      <c r="C62" s="116" t="s">
        <v>508</v>
      </c>
      <c r="D62" s="117">
        <v>36833</v>
      </c>
      <c r="E62" s="37">
        <v>92</v>
      </c>
      <c r="F62" s="37">
        <v>92</v>
      </c>
      <c r="G62" s="37">
        <v>92</v>
      </c>
      <c r="H62" s="38" t="str">
        <f t="shared" si="0"/>
        <v>Xuất sắc</v>
      </c>
      <c r="I62" s="37">
        <v>92</v>
      </c>
      <c r="J62" s="39" t="str">
        <f t="shared" si="1"/>
        <v>Xuất sắc</v>
      </c>
      <c r="K62" s="36"/>
      <c r="L62" s="47"/>
      <c r="M62" s="38"/>
      <c r="N62" s="67" t="e">
        <f>VLOOKUP(B62,'[1]thôi học'!B$2:B$211,1,0)</f>
        <v>#N/A</v>
      </c>
    </row>
    <row r="63" spans="1:14">
      <c r="A63" s="36">
        <v>50</v>
      </c>
      <c r="B63" s="166" t="s">
        <v>2250</v>
      </c>
      <c r="C63" s="116" t="s">
        <v>361</v>
      </c>
      <c r="D63" s="117">
        <v>36807</v>
      </c>
      <c r="E63" s="37">
        <v>80</v>
      </c>
      <c r="F63" s="37">
        <v>80</v>
      </c>
      <c r="G63" s="37">
        <v>80</v>
      </c>
      <c r="H63" s="38" t="str">
        <f t="shared" si="0"/>
        <v>Tốt</v>
      </c>
      <c r="I63" s="37">
        <v>80</v>
      </c>
      <c r="J63" s="39" t="str">
        <f t="shared" si="1"/>
        <v>Tốt</v>
      </c>
      <c r="K63" s="36"/>
      <c r="L63" s="47"/>
      <c r="M63" s="38"/>
      <c r="N63" s="67" t="e">
        <f>VLOOKUP(B63,'[1]thôi học'!B$2:B$211,1,0)</f>
        <v>#N/A</v>
      </c>
    </row>
    <row r="64" spans="1:14">
      <c r="A64" s="36">
        <v>51</v>
      </c>
      <c r="B64" s="166" t="s">
        <v>2251</v>
      </c>
      <c r="C64" s="116" t="s">
        <v>574</v>
      </c>
      <c r="D64" s="117">
        <v>36823</v>
      </c>
      <c r="E64" s="37">
        <v>90</v>
      </c>
      <c r="F64" s="37">
        <v>90</v>
      </c>
      <c r="G64" s="37">
        <v>90</v>
      </c>
      <c r="H64" s="38" t="str">
        <f t="shared" si="0"/>
        <v>Xuất sắc</v>
      </c>
      <c r="I64" s="37">
        <v>90</v>
      </c>
      <c r="J64" s="39" t="str">
        <f t="shared" si="1"/>
        <v>Xuất sắc</v>
      </c>
      <c r="K64" s="36"/>
      <c r="L64" s="47"/>
      <c r="M64" s="38"/>
      <c r="N64" s="67" t="e">
        <f>VLOOKUP(B64,'[1]thôi học'!B$2:B$211,1,0)</f>
        <v>#N/A</v>
      </c>
    </row>
    <row r="65" spans="1:14">
      <c r="A65" s="36">
        <v>52</v>
      </c>
      <c r="B65" s="166" t="s">
        <v>2252</v>
      </c>
      <c r="C65" s="116" t="s">
        <v>575</v>
      </c>
      <c r="D65" s="117">
        <v>36843</v>
      </c>
      <c r="E65" s="37">
        <v>78</v>
      </c>
      <c r="F65" s="37">
        <v>78</v>
      </c>
      <c r="G65" s="37">
        <v>78</v>
      </c>
      <c r="H65" s="38" t="str">
        <f t="shared" si="0"/>
        <v>Khá</v>
      </c>
      <c r="I65" s="37">
        <v>78</v>
      </c>
      <c r="J65" s="39" t="str">
        <f t="shared" si="1"/>
        <v>Khá</v>
      </c>
      <c r="K65" s="36"/>
      <c r="L65" s="47"/>
      <c r="M65" s="38"/>
      <c r="N65" s="67" t="e">
        <f>VLOOKUP(B65,'[1]thôi học'!B$2:B$211,1,0)</f>
        <v>#N/A</v>
      </c>
    </row>
    <row r="66" spans="1:14">
      <c r="A66" s="36">
        <v>53</v>
      </c>
      <c r="B66" s="166" t="s">
        <v>2253</v>
      </c>
      <c r="C66" s="116" t="s">
        <v>124</v>
      </c>
      <c r="D66" s="117">
        <v>36647</v>
      </c>
      <c r="E66" s="64">
        <v>90</v>
      </c>
      <c r="F66" s="64">
        <v>90</v>
      </c>
      <c r="G66" s="64">
        <v>90</v>
      </c>
      <c r="H66" s="38" t="str">
        <f t="shared" si="0"/>
        <v>Xuất sắc</v>
      </c>
      <c r="I66" s="64">
        <v>90</v>
      </c>
      <c r="J66" s="39" t="str">
        <f t="shared" si="1"/>
        <v>Xuất sắc</v>
      </c>
      <c r="K66" s="36"/>
      <c r="L66" s="47"/>
      <c r="M66" s="38"/>
      <c r="N66" s="67" t="e">
        <f>VLOOKUP(B66,'[1]thôi học'!B$2:B$211,1,0)</f>
        <v>#N/A</v>
      </c>
    </row>
    <row r="67" spans="1:14">
      <c r="A67" s="36">
        <v>54</v>
      </c>
      <c r="B67" s="166" t="s">
        <v>2254</v>
      </c>
      <c r="C67" s="116" t="s">
        <v>423</v>
      </c>
      <c r="D67" s="117">
        <v>36678</v>
      </c>
      <c r="E67" s="37">
        <v>90</v>
      </c>
      <c r="F67" s="37">
        <v>90</v>
      </c>
      <c r="G67" s="37">
        <v>90</v>
      </c>
      <c r="H67" s="38" t="str">
        <f t="shared" si="0"/>
        <v>Xuất sắc</v>
      </c>
      <c r="I67" s="37">
        <v>90</v>
      </c>
      <c r="J67" s="39" t="str">
        <f t="shared" si="1"/>
        <v>Xuất sắc</v>
      </c>
      <c r="K67" s="36"/>
      <c r="L67" s="47"/>
      <c r="M67" s="38"/>
      <c r="N67" s="67" t="e">
        <f>VLOOKUP(B67,'[1]thôi học'!B$2:B$211,1,0)</f>
        <v>#N/A</v>
      </c>
    </row>
    <row r="69" spans="1:14" s="17" customFormat="1">
      <c r="A69" s="42" t="s">
        <v>1157</v>
      </c>
      <c r="D69" s="28"/>
      <c r="E69" s="18"/>
      <c r="F69" s="18"/>
      <c r="G69" s="18"/>
      <c r="I69" s="18"/>
      <c r="J69" s="18"/>
      <c r="K69" s="25"/>
    </row>
  </sheetData>
  <mergeCells count="20"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A1:J1"/>
    <mergeCell ref="A2:J2"/>
    <mergeCell ref="A3:J3"/>
    <mergeCell ref="A4:J4"/>
    <mergeCell ref="A6:D6"/>
    <mergeCell ref="M12:M13"/>
    <mergeCell ref="C12:C13"/>
    <mergeCell ref="D12:D13"/>
    <mergeCell ref="E12:E13"/>
    <mergeCell ref="F12:F13"/>
    <mergeCell ref="G12:H12"/>
  </mergeCells>
  <pageMargins left="0.23" right="0.27" top="0.38" bottom="0.28999999999999998" header="0.19" footer="0.17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4"/>
  <sheetViews>
    <sheetView topLeftCell="A5" workbookViewId="0">
      <selection activeCell="O14" sqref="O14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2" style="84" bestFit="1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102"/>
      <c r="C8" s="118"/>
      <c r="D8" s="27"/>
      <c r="E8" s="82"/>
      <c r="F8" s="82"/>
      <c r="G8" s="46"/>
    </row>
    <row r="9" spans="1:14">
      <c r="A9" s="207" t="s">
        <v>726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21">
        <v>1</v>
      </c>
      <c r="B14" s="166" t="s">
        <v>2255</v>
      </c>
      <c r="C14" s="116" t="s">
        <v>691</v>
      </c>
      <c r="D14" s="117">
        <v>37137</v>
      </c>
      <c r="E14" s="138">
        <v>85</v>
      </c>
      <c r="F14" s="138">
        <v>85</v>
      </c>
      <c r="G14" s="138">
        <v>85</v>
      </c>
      <c r="H14" s="22" t="str">
        <f t="shared" ref="H14:H52" si="0">IF(G14&gt;=90,"Xuất sắc",IF(G14&gt;=80,"Tốt", IF(G14&gt;=65,"Khá",IF(G14&gt;=50,"Trung bình", IF(G14&gt;=35, "Yếu", "Kém")))))</f>
        <v>Tốt</v>
      </c>
      <c r="I14" s="138">
        <v>85</v>
      </c>
      <c r="J14" s="23" t="str">
        <f>IF(I14&gt;=90,"Xuất sắc",IF(I14&gt;=80,"Tốt", IF(I14&gt;=65,"Khá",IF(I14&gt;=50,"Trung bình", IF(I14&gt;=35, "Yếu", "Kém")))))</f>
        <v>Tốt</v>
      </c>
      <c r="K14" s="13"/>
      <c r="L14" s="14"/>
      <c r="M14" s="22"/>
      <c r="N14" s="161" t="e">
        <f>VLOOKUP(B14,'[1]thôi học'!B$2:B$211,1,0)</f>
        <v>#N/A</v>
      </c>
    </row>
    <row r="15" spans="1:14" s="104" customFormat="1">
      <c r="A15" s="21">
        <v>2</v>
      </c>
      <c r="B15" s="166" t="s">
        <v>2256</v>
      </c>
      <c r="C15" s="116" t="s">
        <v>692</v>
      </c>
      <c r="D15" s="117">
        <v>37128</v>
      </c>
      <c r="E15" s="138">
        <v>90</v>
      </c>
      <c r="F15" s="138">
        <v>90</v>
      </c>
      <c r="G15" s="138">
        <v>90</v>
      </c>
      <c r="H15" s="22" t="str">
        <f t="shared" si="0"/>
        <v>Xuất sắc</v>
      </c>
      <c r="I15" s="138">
        <v>90</v>
      </c>
      <c r="J15" s="23" t="str">
        <f t="shared" ref="J15:J52" si="1">IF(I15&gt;=90,"Xuất sắc",IF(I15&gt;=80,"Tốt", IF(I15&gt;=65,"Khá",IF(I15&gt;=50,"Trung bình", IF(I15&gt;=35, "Yếu", "Kém")))))</f>
        <v>Xuất sắc</v>
      </c>
      <c r="K15" s="31"/>
      <c r="L15" s="32"/>
      <c r="M15" s="22"/>
      <c r="N15" s="161" t="e">
        <f>VLOOKUP(B15,'[1]thôi học'!B$2:B$211,1,0)</f>
        <v>#N/A</v>
      </c>
    </row>
    <row r="16" spans="1:14" s="104" customFormat="1">
      <c r="A16" s="21">
        <v>3</v>
      </c>
      <c r="B16" s="166" t="s">
        <v>2257</v>
      </c>
      <c r="C16" s="116" t="s">
        <v>693</v>
      </c>
      <c r="D16" s="117">
        <v>37187</v>
      </c>
      <c r="E16" s="138">
        <v>90</v>
      </c>
      <c r="F16" s="138">
        <v>90</v>
      </c>
      <c r="G16" s="138">
        <v>90</v>
      </c>
      <c r="H16" s="22" t="str">
        <f t="shared" si="0"/>
        <v>Xuất sắc</v>
      </c>
      <c r="I16" s="138">
        <v>90</v>
      </c>
      <c r="J16" s="23" t="str">
        <f t="shared" si="1"/>
        <v>Xuất sắc</v>
      </c>
      <c r="K16" s="33"/>
      <c r="L16" s="34"/>
      <c r="M16" s="22"/>
      <c r="N16" s="161" t="e">
        <f>VLOOKUP(B16,'[1]thôi học'!B$2:B$211,1,0)</f>
        <v>#N/A</v>
      </c>
    </row>
    <row r="17" spans="1:14" s="104" customFormat="1">
      <c r="A17" s="21">
        <v>4</v>
      </c>
      <c r="B17" s="166" t="s">
        <v>2258</v>
      </c>
      <c r="C17" s="116" t="s">
        <v>694</v>
      </c>
      <c r="D17" s="117">
        <v>37225</v>
      </c>
      <c r="E17" s="138">
        <v>90</v>
      </c>
      <c r="F17" s="138">
        <v>90</v>
      </c>
      <c r="G17" s="138">
        <v>90</v>
      </c>
      <c r="H17" s="22" t="str">
        <f t="shared" si="0"/>
        <v>Xuất sắc</v>
      </c>
      <c r="I17" s="138">
        <v>90</v>
      </c>
      <c r="J17" s="23" t="str">
        <f t="shared" si="1"/>
        <v>Xuất sắc</v>
      </c>
      <c r="K17" s="31"/>
      <c r="L17" s="32"/>
      <c r="M17" s="22"/>
      <c r="N17" s="161" t="e">
        <f>VLOOKUP(B17,'[1]thôi học'!B$2:B$211,1,0)</f>
        <v>#N/A</v>
      </c>
    </row>
    <row r="18" spans="1:14" s="104" customFormat="1">
      <c r="A18" s="21">
        <v>5</v>
      </c>
      <c r="B18" s="166" t="s">
        <v>2259</v>
      </c>
      <c r="C18" s="116" t="s">
        <v>695</v>
      </c>
      <c r="D18" s="117">
        <v>37234</v>
      </c>
      <c r="E18" s="138">
        <v>90</v>
      </c>
      <c r="F18" s="138">
        <v>90</v>
      </c>
      <c r="G18" s="138">
        <v>90</v>
      </c>
      <c r="H18" s="22" t="str">
        <f t="shared" si="0"/>
        <v>Xuất sắc</v>
      </c>
      <c r="I18" s="138">
        <v>90</v>
      </c>
      <c r="J18" s="23" t="str">
        <f t="shared" si="1"/>
        <v>Xuất sắc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>
      <c r="A19" s="21">
        <v>6</v>
      </c>
      <c r="B19" s="166" t="s">
        <v>2260</v>
      </c>
      <c r="C19" s="116" t="s">
        <v>696</v>
      </c>
      <c r="D19" s="117">
        <v>37070</v>
      </c>
      <c r="E19" s="138">
        <v>95</v>
      </c>
      <c r="F19" s="138">
        <v>95</v>
      </c>
      <c r="G19" s="138">
        <v>95</v>
      </c>
      <c r="H19" s="22" t="str">
        <f t="shared" si="0"/>
        <v>Xuất sắc</v>
      </c>
      <c r="I19" s="138">
        <v>95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21">
        <v>7</v>
      </c>
      <c r="B20" s="166" t="s">
        <v>2261</v>
      </c>
      <c r="C20" s="116" t="s">
        <v>697</v>
      </c>
      <c r="D20" s="117">
        <v>36969</v>
      </c>
      <c r="E20" s="137">
        <v>90</v>
      </c>
      <c r="F20" s="137">
        <v>90</v>
      </c>
      <c r="G20" s="137">
        <v>90</v>
      </c>
      <c r="H20" s="22" t="str">
        <f t="shared" si="0"/>
        <v>Xuất sắc</v>
      </c>
      <c r="I20" s="137">
        <v>90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21">
        <v>8</v>
      </c>
      <c r="B21" s="166" t="s">
        <v>2262</v>
      </c>
      <c r="C21" s="116" t="s">
        <v>698</v>
      </c>
      <c r="D21" s="117">
        <v>37199</v>
      </c>
      <c r="E21" s="137">
        <v>90</v>
      </c>
      <c r="F21" s="137">
        <v>90</v>
      </c>
      <c r="G21" s="137">
        <v>90</v>
      </c>
      <c r="H21" s="22" t="str">
        <f t="shared" si="0"/>
        <v>Xuất sắc</v>
      </c>
      <c r="I21" s="137">
        <v>90</v>
      </c>
      <c r="J21" s="23" t="str">
        <f t="shared" si="1"/>
        <v>Xuất sắc</v>
      </c>
      <c r="K21" s="21"/>
      <c r="L21" s="14"/>
      <c r="M21" s="22"/>
      <c r="N21" s="161" t="e">
        <f>VLOOKUP(B21,'[1]thôi học'!B$2:B$211,1,0)</f>
        <v>#N/A</v>
      </c>
    </row>
    <row r="22" spans="1:14" s="104" customFormat="1">
      <c r="A22" s="21">
        <v>9</v>
      </c>
      <c r="B22" s="166" t="s">
        <v>2263</v>
      </c>
      <c r="C22" s="116" t="s">
        <v>699</v>
      </c>
      <c r="D22" s="117">
        <v>37069</v>
      </c>
      <c r="E22" s="137">
        <v>90</v>
      </c>
      <c r="F22" s="137">
        <v>90</v>
      </c>
      <c r="G22" s="137">
        <v>90</v>
      </c>
      <c r="H22" s="22" t="str">
        <f t="shared" si="0"/>
        <v>Xuất sắc</v>
      </c>
      <c r="I22" s="137">
        <v>90</v>
      </c>
      <c r="J22" s="23" t="str">
        <f t="shared" si="1"/>
        <v>Xuất sắc</v>
      </c>
      <c r="K22" s="21"/>
      <c r="L22" s="14"/>
      <c r="M22" s="22"/>
      <c r="N22" s="161" t="e">
        <f>VLOOKUP(B22,'[1]thôi học'!B$2:B$211,1,0)</f>
        <v>#N/A</v>
      </c>
    </row>
    <row r="23" spans="1:14" s="104" customFormat="1">
      <c r="A23" s="21">
        <v>10</v>
      </c>
      <c r="B23" s="166" t="s">
        <v>2264</v>
      </c>
      <c r="C23" s="116" t="s">
        <v>175</v>
      </c>
      <c r="D23" s="117">
        <v>36908</v>
      </c>
      <c r="E23" s="137">
        <v>90</v>
      </c>
      <c r="F23" s="137">
        <v>90</v>
      </c>
      <c r="G23" s="137">
        <v>90</v>
      </c>
      <c r="H23" s="22" t="str">
        <f t="shared" si="0"/>
        <v>Xuất sắc</v>
      </c>
      <c r="I23" s="137">
        <v>90</v>
      </c>
      <c r="J23" s="23" t="str">
        <f t="shared" si="1"/>
        <v>Xuất sắc</v>
      </c>
      <c r="K23" s="31"/>
      <c r="L23" s="32"/>
      <c r="M23" s="22"/>
      <c r="N23" s="161" t="e">
        <f>VLOOKUP(B23,'[1]thôi học'!B$2:B$211,1,0)</f>
        <v>#N/A</v>
      </c>
    </row>
    <row r="24" spans="1:14" s="104" customFormat="1">
      <c r="A24" s="21">
        <v>11</v>
      </c>
      <c r="B24" s="166" t="s">
        <v>2265</v>
      </c>
      <c r="C24" s="116" t="s">
        <v>700</v>
      </c>
      <c r="D24" s="117">
        <v>36922</v>
      </c>
      <c r="E24" s="137">
        <v>84</v>
      </c>
      <c r="F24" s="137">
        <v>84</v>
      </c>
      <c r="G24" s="137">
        <v>84</v>
      </c>
      <c r="H24" s="22" t="str">
        <f t="shared" si="0"/>
        <v>Tốt</v>
      </c>
      <c r="I24" s="137">
        <v>84</v>
      </c>
      <c r="J24" s="23" t="str">
        <f t="shared" si="1"/>
        <v>Tốt</v>
      </c>
      <c r="K24" s="31"/>
      <c r="L24" s="32"/>
      <c r="M24" s="22"/>
      <c r="N24" s="161" t="e">
        <f>VLOOKUP(B24,'[1]thôi học'!B$2:B$211,1,0)</f>
        <v>#N/A</v>
      </c>
    </row>
    <row r="25" spans="1:14" s="104" customFormat="1">
      <c r="A25" s="21">
        <v>12</v>
      </c>
      <c r="B25" s="166" t="s">
        <v>2266</v>
      </c>
      <c r="C25" s="116" t="s">
        <v>700</v>
      </c>
      <c r="D25" s="117">
        <v>37030</v>
      </c>
      <c r="E25" s="137">
        <v>80</v>
      </c>
      <c r="F25" s="137">
        <v>80</v>
      </c>
      <c r="G25" s="137">
        <v>80</v>
      </c>
      <c r="H25" s="22" t="str">
        <f t="shared" si="0"/>
        <v>Tốt</v>
      </c>
      <c r="I25" s="137">
        <v>80</v>
      </c>
      <c r="J25" s="23" t="str">
        <f t="shared" si="1"/>
        <v>Tốt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21">
        <v>13</v>
      </c>
      <c r="B26" s="166" t="s">
        <v>2267</v>
      </c>
      <c r="C26" s="116" t="s">
        <v>701</v>
      </c>
      <c r="D26" s="117">
        <v>36652</v>
      </c>
      <c r="E26" s="137">
        <v>85</v>
      </c>
      <c r="F26" s="137">
        <v>85</v>
      </c>
      <c r="G26" s="137">
        <v>85</v>
      </c>
      <c r="H26" s="22" t="str">
        <f t="shared" si="0"/>
        <v>Tốt</v>
      </c>
      <c r="I26" s="137">
        <v>85</v>
      </c>
      <c r="J26" s="23" t="str">
        <f t="shared" si="1"/>
        <v>Tốt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21">
        <v>14</v>
      </c>
      <c r="B27" s="166" t="s">
        <v>2268</v>
      </c>
      <c r="C27" s="116" t="s">
        <v>702</v>
      </c>
      <c r="D27" s="117">
        <v>36934</v>
      </c>
      <c r="E27" s="137">
        <v>90</v>
      </c>
      <c r="F27" s="137">
        <v>90</v>
      </c>
      <c r="G27" s="137">
        <v>90</v>
      </c>
      <c r="H27" s="22" t="str">
        <f t="shared" si="0"/>
        <v>Xuất sắc</v>
      </c>
      <c r="I27" s="137">
        <v>90</v>
      </c>
      <c r="J27" s="23" t="str">
        <f t="shared" si="1"/>
        <v>Xuất sắc</v>
      </c>
      <c r="K27" s="21"/>
      <c r="L27" s="14"/>
      <c r="M27" s="22"/>
      <c r="N27" s="161" t="e">
        <f>VLOOKUP(B27,'[1]thôi học'!B$2:B$211,1,0)</f>
        <v>#N/A</v>
      </c>
    </row>
    <row r="28" spans="1:14" s="104" customFormat="1">
      <c r="A28" s="21">
        <v>15</v>
      </c>
      <c r="B28" s="166" t="s">
        <v>2269</v>
      </c>
      <c r="C28" s="116" t="s">
        <v>703</v>
      </c>
      <c r="D28" s="117">
        <v>37087</v>
      </c>
      <c r="E28" s="137">
        <v>80</v>
      </c>
      <c r="F28" s="137">
        <v>80</v>
      </c>
      <c r="G28" s="137">
        <v>80</v>
      </c>
      <c r="H28" s="22" t="str">
        <f t="shared" si="0"/>
        <v>Tốt</v>
      </c>
      <c r="I28" s="137">
        <v>80</v>
      </c>
      <c r="J28" s="23" t="str">
        <f t="shared" si="1"/>
        <v>Tốt</v>
      </c>
      <c r="K28" s="21"/>
      <c r="L28" s="14"/>
      <c r="M28" s="22"/>
      <c r="N28" s="161" t="e">
        <f>VLOOKUP(B28,'[1]thôi học'!B$2:B$211,1,0)</f>
        <v>#N/A</v>
      </c>
    </row>
    <row r="29" spans="1:14" s="104" customFormat="1">
      <c r="A29" s="21">
        <v>16</v>
      </c>
      <c r="B29" s="166" t="s">
        <v>2270</v>
      </c>
      <c r="C29" s="116" t="s">
        <v>704</v>
      </c>
      <c r="D29" s="117">
        <v>37173</v>
      </c>
      <c r="E29" s="137">
        <v>100</v>
      </c>
      <c r="F29" s="137">
        <v>100</v>
      </c>
      <c r="G29" s="137">
        <v>100</v>
      </c>
      <c r="H29" s="22" t="str">
        <f t="shared" si="0"/>
        <v>Xuất sắc</v>
      </c>
      <c r="I29" s="137">
        <v>100</v>
      </c>
      <c r="J29" s="23" t="str">
        <f t="shared" si="1"/>
        <v>Xuất sắc</v>
      </c>
      <c r="K29" s="31"/>
      <c r="L29" s="32"/>
      <c r="M29" s="22"/>
      <c r="N29" s="161" t="e">
        <f>VLOOKUP(B29,'[1]thôi học'!B$2:B$211,1,0)</f>
        <v>#N/A</v>
      </c>
    </row>
    <row r="30" spans="1:14" s="104" customFormat="1">
      <c r="A30" s="21">
        <v>17</v>
      </c>
      <c r="B30" s="166" t="s">
        <v>2271</v>
      </c>
      <c r="C30" s="116" t="s">
        <v>705</v>
      </c>
      <c r="D30" s="117">
        <v>36968</v>
      </c>
      <c r="E30" s="137">
        <v>85</v>
      </c>
      <c r="F30" s="137">
        <v>85</v>
      </c>
      <c r="G30" s="137">
        <v>85</v>
      </c>
      <c r="H30" s="22" t="str">
        <f t="shared" si="0"/>
        <v>Tốt</v>
      </c>
      <c r="I30" s="137">
        <v>85</v>
      </c>
      <c r="J30" s="23" t="str">
        <f t="shared" si="1"/>
        <v>Tốt</v>
      </c>
      <c r="K30" s="31"/>
      <c r="L30" s="32"/>
      <c r="M30" s="22"/>
      <c r="N30" s="161" t="e">
        <f>VLOOKUP(B30,'[1]thôi học'!B$2:B$211,1,0)</f>
        <v>#N/A</v>
      </c>
    </row>
    <row r="31" spans="1:14" s="104" customFormat="1">
      <c r="A31" s="21">
        <v>18</v>
      </c>
      <c r="B31" s="166" t="s">
        <v>2272</v>
      </c>
      <c r="C31" s="116" t="s">
        <v>163</v>
      </c>
      <c r="D31" s="117">
        <v>37029</v>
      </c>
      <c r="E31" s="137">
        <v>94</v>
      </c>
      <c r="F31" s="137">
        <v>94</v>
      </c>
      <c r="G31" s="137">
        <v>94</v>
      </c>
      <c r="H31" s="22" t="str">
        <f t="shared" si="0"/>
        <v>Xuất sắc</v>
      </c>
      <c r="I31" s="137">
        <v>94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21">
        <v>19</v>
      </c>
      <c r="B32" s="166" t="s">
        <v>2273</v>
      </c>
      <c r="C32" s="116" t="s">
        <v>706</v>
      </c>
      <c r="D32" s="117">
        <v>37072</v>
      </c>
      <c r="E32" s="137">
        <v>80</v>
      </c>
      <c r="F32" s="137">
        <v>77</v>
      </c>
      <c r="G32" s="137">
        <v>77</v>
      </c>
      <c r="H32" s="22" t="str">
        <f t="shared" si="0"/>
        <v>Khá</v>
      </c>
      <c r="I32" s="137">
        <v>77</v>
      </c>
      <c r="J32" s="23" t="str">
        <f t="shared" si="1"/>
        <v>Khá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21">
        <v>20</v>
      </c>
      <c r="B33" s="166" t="s">
        <v>2274</v>
      </c>
      <c r="C33" s="116" t="s">
        <v>707</v>
      </c>
      <c r="D33" s="117">
        <v>37091</v>
      </c>
      <c r="E33" s="137">
        <v>80</v>
      </c>
      <c r="F33" s="137">
        <v>80</v>
      </c>
      <c r="G33" s="137">
        <v>80</v>
      </c>
      <c r="H33" s="22" t="str">
        <f t="shared" si="0"/>
        <v>Tốt</v>
      </c>
      <c r="I33" s="137">
        <v>80</v>
      </c>
      <c r="J33" s="23" t="str">
        <f t="shared" si="1"/>
        <v>Tốt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21">
        <v>21</v>
      </c>
      <c r="B34" s="166" t="s">
        <v>2275</v>
      </c>
      <c r="C34" s="116" t="s">
        <v>708</v>
      </c>
      <c r="D34" s="117">
        <v>37114</v>
      </c>
      <c r="E34" s="137">
        <v>95</v>
      </c>
      <c r="F34" s="137">
        <v>95</v>
      </c>
      <c r="G34" s="137">
        <v>95</v>
      </c>
      <c r="H34" s="22" t="str">
        <f t="shared" si="0"/>
        <v>Xuất sắc</v>
      </c>
      <c r="I34" s="137">
        <v>95</v>
      </c>
      <c r="J34" s="23" t="str">
        <f t="shared" si="1"/>
        <v>Xuất sắc</v>
      </c>
      <c r="K34" s="21"/>
      <c r="L34" s="14"/>
      <c r="M34" s="22"/>
      <c r="N34" s="161" t="e">
        <f>VLOOKUP(B34,'[1]thôi học'!B$2:B$211,1,0)</f>
        <v>#N/A</v>
      </c>
    </row>
    <row r="35" spans="1:14" s="104" customFormat="1">
      <c r="A35" s="21">
        <v>22</v>
      </c>
      <c r="B35" s="166" t="s">
        <v>2276</v>
      </c>
      <c r="C35" s="116" t="s">
        <v>709</v>
      </c>
      <c r="D35" s="117">
        <v>36991</v>
      </c>
      <c r="E35" s="137">
        <v>85</v>
      </c>
      <c r="F35" s="137">
        <v>85</v>
      </c>
      <c r="G35" s="137">
        <v>85</v>
      </c>
      <c r="H35" s="22" t="str">
        <f t="shared" si="0"/>
        <v>Tốt</v>
      </c>
      <c r="I35" s="137">
        <v>85</v>
      </c>
      <c r="J35" s="23" t="str">
        <f t="shared" si="1"/>
        <v>Tốt</v>
      </c>
      <c r="K35" s="31"/>
      <c r="L35" s="32"/>
      <c r="M35" s="22"/>
      <c r="N35" s="161" t="e">
        <f>VLOOKUP(B35,'[1]thôi học'!B$2:B$211,1,0)</f>
        <v>#N/A</v>
      </c>
    </row>
    <row r="36" spans="1:14" s="104" customFormat="1">
      <c r="A36" s="21">
        <v>23</v>
      </c>
      <c r="B36" s="166" t="s">
        <v>2277</v>
      </c>
      <c r="C36" s="116" t="s">
        <v>710</v>
      </c>
      <c r="D36" s="117">
        <v>37138</v>
      </c>
      <c r="E36" s="137">
        <v>80</v>
      </c>
      <c r="F36" s="137">
        <v>80</v>
      </c>
      <c r="G36" s="137">
        <v>80</v>
      </c>
      <c r="H36" s="22" t="str">
        <f t="shared" si="0"/>
        <v>Tốt</v>
      </c>
      <c r="I36" s="137">
        <v>80</v>
      </c>
      <c r="J36" s="23" t="str">
        <f t="shared" si="1"/>
        <v>Tốt</v>
      </c>
      <c r="K36" s="31"/>
      <c r="L36" s="32"/>
      <c r="M36" s="22"/>
      <c r="N36" s="161" t="e">
        <f>VLOOKUP(B36,'[1]thôi học'!B$2:B$211,1,0)</f>
        <v>#N/A</v>
      </c>
    </row>
    <row r="37" spans="1:14" s="104" customFormat="1">
      <c r="A37" s="21">
        <v>24</v>
      </c>
      <c r="B37" s="166" t="s">
        <v>2278</v>
      </c>
      <c r="C37" s="116" t="s">
        <v>711</v>
      </c>
      <c r="D37" s="117">
        <v>36893</v>
      </c>
      <c r="E37" s="137">
        <v>90</v>
      </c>
      <c r="F37" s="137">
        <v>90</v>
      </c>
      <c r="G37" s="137">
        <v>90</v>
      </c>
      <c r="H37" s="22" t="str">
        <f t="shared" si="0"/>
        <v>Xuất sắc</v>
      </c>
      <c r="I37" s="137">
        <v>90</v>
      </c>
      <c r="J37" s="23" t="str">
        <f t="shared" si="1"/>
        <v>Xuất sắc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21">
        <v>25</v>
      </c>
      <c r="B38" s="166" t="s">
        <v>2279</v>
      </c>
      <c r="C38" s="116" t="s">
        <v>712</v>
      </c>
      <c r="D38" s="117">
        <v>37009</v>
      </c>
      <c r="E38" s="137">
        <v>80</v>
      </c>
      <c r="F38" s="137">
        <v>80</v>
      </c>
      <c r="G38" s="137">
        <v>80</v>
      </c>
      <c r="H38" s="22" t="str">
        <f t="shared" si="0"/>
        <v>Tốt</v>
      </c>
      <c r="I38" s="137">
        <v>80</v>
      </c>
      <c r="J38" s="23" t="str">
        <f t="shared" si="1"/>
        <v>Tốt</v>
      </c>
      <c r="K38" s="31"/>
      <c r="L38" s="32"/>
      <c r="M38" s="22"/>
      <c r="N38" s="161" t="e">
        <f>VLOOKUP(B38,'[1]thôi học'!B$2:B$211,1,0)</f>
        <v>#N/A</v>
      </c>
    </row>
    <row r="39" spans="1:14" s="104" customFormat="1">
      <c r="A39" s="21">
        <v>26</v>
      </c>
      <c r="B39" s="166" t="s">
        <v>2280</v>
      </c>
      <c r="C39" s="116" t="s">
        <v>713</v>
      </c>
      <c r="D39" s="117">
        <v>37205</v>
      </c>
      <c r="E39" s="137">
        <v>80</v>
      </c>
      <c r="F39" s="137">
        <v>80</v>
      </c>
      <c r="G39" s="137">
        <v>80</v>
      </c>
      <c r="H39" s="22" t="str">
        <f t="shared" si="0"/>
        <v>Tốt</v>
      </c>
      <c r="I39" s="137">
        <v>80</v>
      </c>
      <c r="J39" s="23" t="str">
        <f t="shared" si="1"/>
        <v>Tốt</v>
      </c>
      <c r="K39" s="21"/>
      <c r="L39" s="14"/>
      <c r="M39" s="22"/>
      <c r="N39" s="161" t="e">
        <f>VLOOKUP(B39,'[1]thôi học'!B$2:B$211,1,0)</f>
        <v>#N/A</v>
      </c>
    </row>
    <row r="40" spans="1:14" s="104" customFormat="1">
      <c r="A40" s="21">
        <v>27</v>
      </c>
      <c r="B40" s="166" t="s">
        <v>2281</v>
      </c>
      <c r="C40" s="116" t="s">
        <v>714</v>
      </c>
      <c r="D40" s="117">
        <v>37132</v>
      </c>
      <c r="E40" s="137">
        <v>80</v>
      </c>
      <c r="F40" s="137">
        <v>80</v>
      </c>
      <c r="G40" s="137">
        <v>80</v>
      </c>
      <c r="H40" s="22" t="str">
        <f t="shared" si="0"/>
        <v>Tốt</v>
      </c>
      <c r="I40" s="137">
        <v>80</v>
      </c>
      <c r="J40" s="23" t="str">
        <f t="shared" si="1"/>
        <v>Tốt</v>
      </c>
      <c r="K40" s="21"/>
      <c r="L40" s="14"/>
      <c r="M40" s="22"/>
      <c r="N40" s="161" t="e">
        <f>VLOOKUP(B40,'[1]thôi học'!B$2:B$211,1,0)</f>
        <v>#N/A</v>
      </c>
    </row>
    <row r="41" spans="1:14" s="104" customFormat="1">
      <c r="A41" s="21">
        <v>28</v>
      </c>
      <c r="B41" s="166" t="s">
        <v>2282</v>
      </c>
      <c r="C41" s="116" t="s">
        <v>715</v>
      </c>
      <c r="D41" s="117">
        <v>37076</v>
      </c>
      <c r="E41" s="137">
        <v>85</v>
      </c>
      <c r="F41" s="137">
        <v>85</v>
      </c>
      <c r="G41" s="137">
        <v>85</v>
      </c>
      <c r="H41" s="22" t="str">
        <f t="shared" si="0"/>
        <v>Tốt</v>
      </c>
      <c r="I41" s="137">
        <v>85</v>
      </c>
      <c r="J41" s="23" t="str">
        <f t="shared" si="1"/>
        <v>Tốt</v>
      </c>
      <c r="K41" s="31"/>
      <c r="L41" s="32"/>
      <c r="M41" s="22"/>
      <c r="N41" s="161" t="e">
        <f>VLOOKUP(B41,'[1]thôi học'!B$2:B$211,1,0)</f>
        <v>#N/A</v>
      </c>
    </row>
    <row r="42" spans="1:14" s="104" customFormat="1">
      <c r="A42" s="21">
        <v>29</v>
      </c>
      <c r="B42" s="166" t="s">
        <v>2283</v>
      </c>
      <c r="C42" s="116" t="s">
        <v>716</v>
      </c>
      <c r="D42" s="117">
        <v>37172</v>
      </c>
      <c r="E42" s="137">
        <v>80</v>
      </c>
      <c r="F42" s="137">
        <v>80</v>
      </c>
      <c r="G42" s="137">
        <v>80</v>
      </c>
      <c r="H42" s="22" t="str">
        <f t="shared" si="0"/>
        <v>Tốt</v>
      </c>
      <c r="I42" s="137">
        <v>80</v>
      </c>
      <c r="J42" s="23" t="str">
        <f t="shared" si="1"/>
        <v>Tốt</v>
      </c>
      <c r="K42" s="31"/>
      <c r="L42" s="32"/>
      <c r="M42" s="22"/>
      <c r="N42" s="161" t="e">
        <f>VLOOKUP(B42,'[1]thôi học'!B$2:B$211,1,0)</f>
        <v>#N/A</v>
      </c>
    </row>
    <row r="43" spans="1:14" s="104" customFormat="1">
      <c r="A43" s="21">
        <v>30</v>
      </c>
      <c r="B43" s="166" t="s">
        <v>2284</v>
      </c>
      <c r="C43" s="116" t="s">
        <v>717</v>
      </c>
      <c r="D43" s="117">
        <v>37234</v>
      </c>
      <c r="E43" s="137">
        <v>92</v>
      </c>
      <c r="F43" s="137">
        <v>92</v>
      </c>
      <c r="G43" s="137">
        <v>92</v>
      </c>
      <c r="H43" s="22" t="str">
        <f t="shared" si="0"/>
        <v>Xuất sắc</v>
      </c>
      <c r="I43" s="137">
        <v>92</v>
      </c>
      <c r="J43" s="23" t="str">
        <f t="shared" si="1"/>
        <v>Xuất sắc</v>
      </c>
      <c r="K43" s="21"/>
      <c r="L43" s="14"/>
      <c r="M43" s="22"/>
      <c r="N43" s="161" t="e">
        <f>VLOOKUP(B43,'[1]thôi học'!B$2:B$211,1,0)</f>
        <v>#N/A</v>
      </c>
    </row>
    <row r="44" spans="1:14" s="104" customFormat="1">
      <c r="A44" s="21">
        <v>31</v>
      </c>
      <c r="B44" s="166" t="s">
        <v>2285</v>
      </c>
      <c r="C44" s="116" t="s">
        <v>718</v>
      </c>
      <c r="D44" s="117">
        <v>37012</v>
      </c>
      <c r="E44" s="137">
        <v>80</v>
      </c>
      <c r="F44" s="137">
        <v>80</v>
      </c>
      <c r="G44" s="137">
        <v>80</v>
      </c>
      <c r="H44" s="22" t="str">
        <f t="shared" si="0"/>
        <v>Tốt</v>
      </c>
      <c r="I44" s="137">
        <v>80</v>
      </c>
      <c r="J44" s="23" t="str">
        <f t="shared" si="1"/>
        <v>Tốt</v>
      </c>
      <c r="K44" s="31"/>
      <c r="L44" s="32"/>
      <c r="M44" s="22"/>
      <c r="N44" s="161" t="e">
        <f>VLOOKUP(B44,'[1]thôi học'!B$2:B$211,1,0)</f>
        <v>#N/A</v>
      </c>
    </row>
    <row r="45" spans="1:14" s="104" customFormat="1">
      <c r="A45" s="21">
        <v>32</v>
      </c>
      <c r="B45" s="166" t="s">
        <v>2286</v>
      </c>
      <c r="C45" s="116" t="s">
        <v>719</v>
      </c>
      <c r="D45" s="117">
        <v>37206</v>
      </c>
      <c r="E45" s="137">
        <v>80</v>
      </c>
      <c r="F45" s="137">
        <v>80</v>
      </c>
      <c r="G45" s="137">
        <v>80</v>
      </c>
      <c r="H45" s="22" t="str">
        <f t="shared" si="0"/>
        <v>Tốt</v>
      </c>
      <c r="I45" s="137">
        <v>80</v>
      </c>
      <c r="J45" s="23" t="str">
        <f t="shared" si="1"/>
        <v>Tốt</v>
      </c>
      <c r="K45" s="31"/>
      <c r="L45" s="32"/>
      <c r="M45" s="22"/>
      <c r="N45" s="161" t="e">
        <f>VLOOKUP(B45,'[1]thôi học'!B$2:B$211,1,0)</f>
        <v>#N/A</v>
      </c>
    </row>
    <row r="46" spans="1:14" s="104" customFormat="1">
      <c r="A46" s="21">
        <v>33</v>
      </c>
      <c r="B46" s="166" t="s">
        <v>2287</v>
      </c>
      <c r="C46" s="116" t="s">
        <v>720</v>
      </c>
      <c r="D46" s="117">
        <v>37201</v>
      </c>
      <c r="E46" s="137">
        <v>80</v>
      </c>
      <c r="F46" s="137">
        <v>80</v>
      </c>
      <c r="G46" s="137">
        <v>80</v>
      </c>
      <c r="H46" s="22" t="str">
        <f t="shared" si="0"/>
        <v>Tốt</v>
      </c>
      <c r="I46" s="137">
        <v>80</v>
      </c>
      <c r="J46" s="23" t="str">
        <f t="shared" si="1"/>
        <v>Tốt</v>
      </c>
      <c r="K46" s="31"/>
      <c r="L46" s="32"/>
      <c r="M46" s="22"/>
      <c r="N46" s="161" t="e">
        <f>VLOOKUP(B46,'[1]thôi học'!B$2:B$211,1,0)</f>
        <v>#N/A</v>
      </c>
    </row>
    <row r="47" spans="1:14" s="104" customFormat="1">
      <c r="A47" s="21">
        <v>34</v>
      </c>
      <c r="B47" s="166" t="s">
        <v>2288</v>
      </c>
      <c r="C47" s="116" t="s">
        <v>47</v>
      </c>
      <c r="D47" s="117">
        <v>37135</v>
      </c>
      <c r="E47" s="137">
        <v>92</v>
      </c>
      <c r="F47" s="137">
        <v>92</v>
      </c>
      <c r="G47" s="137">
        <v>92</v>
      </c>
      <c r="H47" s="22" t="str">
        <f t="shared" si="0"/>
        <v>Xuất sắc</v>
      </c>
      <c r="I47" s="137">
        <v>92</v>
      </c>
      <c r="J47" s="23" t="str">
        <f t="shared" si="1"/>
        <v>Xuất sắc</v>
      </c>
      <c r="K47" s="31"/>
      <c r="L47" s="32"/>
      <c r="M47" s="22"/>
      <c r="N47" s="161" t="e">
        <f>VLOOKUP(B47,'[1]thôi học'!B$2:B$211,1,0)</f>
        <v>#N/A</v>
      </c>
    </row>
    <row r="48" spans="1:14" s="104" customFormat="1">
      <c r="A48" s="21">
        <v>35</v>
      </c>
      <c r="B48" s="166" t="s">
        <v>2289</v>
      </c>
      <c r="C48" s="116" t="s">
        <v>721</v>
      </c>
      <c r="D48" s="117">
        <v>37209</v>
      </c>
      <c r="E48" s="137">
        <v>90</v>
      </c>
      <c r="F48" s="137">
        <v>90</v>
      </c>
      <c r="G48" s="137">
        <v>90</v>
      </c>
      <c r="H48" s="22" t="str">
        <f t="shared" si="0"/>
        <v>Xuất sắc</v>
      </c>
      <c r="I48" s="137">
        <v>90</v>
      </c>
      <c r="J48" s="23" t="str">
        <f t="shared" si="1"/>
        <v>Xuất sắc</v>
      </c>
      <c r="K48" s="31"/>
      <c r="L48" s="32"/>
      <c r="M48" s="22"/>
      <c r="N48" s="161" t="e">
        <f>VLOOKUP(B48,'[1]thôi học'!B$2:B$211,1,0)</f>
        <v>#N/A</v>
      </c>
    </row>
    <row r="49" spans="1:14" s="104" customFormat="1">
      <c r="A49" s="21">
        <v>36</v>
      </c>
      <c r="B49" s="166" t="s">
        <v>2290</v>
      </c>
      <c r="C49" s="116" t="s">
        <v>722</v>
      </c>
      <c r="D49" s="117">
        <v>37166</v>
      </c>
      <c r="E49" s="137">
        <v>90</v>
      </c>
      <c r="F49" s="137">
        <v>90</v>
      </c>
      <c r="G49" s="137">
        <v>90</v>
      </c>
      <c r="H49" s="22" t="str">
        <f t="shared" si="0"/>
        <v>Xuất sắc</v>
      </c>
      <c r="I49" s="137">
        <v>90</v>
      </c>
      <c r="J49" s="23" t="str">
        <f t="shared" si="1"/>
        <v>Xuất sắc</v>
      </c>
      <c r="K49" s="31"/>
      <c r="L49" s="32"/>
      <c r="M49" s="22"/>
      <c r="N49" s="161" t="e">
        <f>VLOOKUP(B49,'[1]thôi học'!B$2:B$211,1,0)</f>
        <v>#N/A</v>
      </c>
    </row>
    <row r="50" spans="1:14" s="104" customFormat="1">
      <c r="A50" s="21">
        <v>37</v>
      </c>
      <c r="B50" s="166" t="s">
        <v>2291</v>
      </c>
      <c r="C50" s="116" t="s">
        <v>723</v>
      </c>
      <c r="D50" s="117">
        <v>37180</v>
      </c>
      <c r="E50" s="137">
        <v>85</v>
      </c>
      <c r="F50" s="137">
        <v>85</v>
      </c>
      <c r="G50" s="137">
        <v>85</v>
      </c>
      <c r="H50" s="22" t="str">
        <f t="shared" si="0"/>
        <v>Tốt</v>
      </c>
      <c r="I50" s="137">
        <v>85</v>
      </c>
      <c r="J50" s="23" t="str">
        <f t="shared" si="1"/>
        <v>Tốt</v>
      </c>
      <c r="K50" s="31"/>
      <c r="L50" s="32"/>
      <c r="M50" s="22"/>
      <c r="N50" s="161" t="e">
        <f>VLOOKUP(B50,'[1]thôi học'!B$2:B$211,1,0)</f>
        <v>#N/A</v>
      </c>
    </row>
    <row r="51" spans="1:14" s="104" customFormat="1">
      <c r="A51" s="21">
        <v>38</v>
      </c>
      <c r="B51" s="166" t="s">
        <v>2292</v>
      </c>
      <c r="C51" s="116" t="s">
        <v>724</v>
      </c>
      <c r="D51" s="117">
        <v>36897</v>
      </c>
      <c r="E51" s="137">
        <v>80</v>
      </c>
      <c r="F51" s="137">
        <v>80</v>
      </c>
      <c r="G51" s="137">
        <v>80</v>
      </c>
      <c r="H51" s="22" t="str">
        <f t="shared" si="0"/>
        <v>Tốt</v>
      </c>
      <c r="I51" s="137">
        <v>80</v>
      </c>
      <c r="J51" s="23" t="str">
        <f t="shared" si="1"/>
        <v>Tốt</v>
      </c>
      <c r="K51" s="21"/>
      <c r="L51" s="14"/>
      <c r="M51" s="22"/>
      <c r="N51" s="161" t="e">
        <f>VLOOKUP(B51,'[1]thôi học'!B$2:B$211,1,0)</f>
        <v>#N/A</v>
      </c>
    </row>
    <row r="52" spans="1:14" s="104" customFormat="1">
      <c r="A52" s="21">
        <v>39</v>
      </c>
      <c r="B52" s="166" t="s">
        <v>2293</v>
      </c>
      <c r="C52" s="116" t="s">
        <v>725</v>
      </c>
      <c r="D52" s="117">
        <v>37163</v>
      </c>
      <c r="E52" s="137">
        <v>90</v>
      </c>
      <c r="F52" s="137">
        <v>90</v>
      </c>
      <c r="G52" s="137">
        <v>90</v>
      </c>
      <c r="H52" s="22" t="str">
        <f t="shared" si="0"/>
        <v>Xuất sắc</v>
      </c>
      <c r="I52" s="137">
        <v>90</v>
      </c>
      <c r="J52" s="23" t="str">
        <f t="shared" si="1"/>
        <v>Xuất sắc</v>
      </c>
      <c r="K52" s="31"/>
      <c r="L52" s="32"/>
      <c r="M52" s="22"/>
      <c r="N52" s="161" t="e">
        <f>VLOOKUP(B52,'[1]thôi học'!B$2:B$211,1,0)</f>
        <v>#N/A</v>
      </c>
    </row>
    <row r="54" spans="1:14">
      <c r="A54" s="42" t="s">
        <v>689</v>
      </c>
      <c r="B54" s="17"/>
      <c r="D54" s="28"/>
      <c r="K54" s="25"/>
      <c r="L54" s="17"/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7"/>
  <sheetViews>
    <sheetView topLeftCell="A5" workbookViewId="0">
      <selection activeCell="Q19" sqref="Q19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0.75" style="17" bestFit="1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s="10" customFormat="1" ht="15.75" hidden="1">
      <c r="A1" s="209" t="s">
        <v>172</v>
      </c>
      <c r="B1" s="209"/>
      <c r="C1" s="209"/>
      <c r="D1" s="209"/>
      <c r="E1" s="209"/>
      <c r="F1" s="209"/>
      <c r="G1" s="209"/>
      <c r="H1" s="209"/>
      <c r="I1" s="209"/>
      <c r="J1" s="209"/>
      <c r="K1" s="16"/>
    </row>
    <row r="2" spans="1:14" s="10" customFormat="1" ht="15.75" hidden="1">
      <c r="A2" s="209" t="s">
        <v>644</v>
      </c>
      <c r="B2" s="209"/>
      <c r="C2" s="209"/>
      <c r="D2" s="209"/>
      <c r="E2" s="209"/>
      <c r="F2" s="209"/>
      <c r="G2" s="209"/>
      <c r="H2" s="209"/>
      <c r="I2" s="209"/>
      <c r="J2" s="209"/>
      <c r="K2" s="16"/>
    </row>
    <row r="3" spans="1:14" s="10" customFormat="1" ht="15.75" hidden="1">
      <c r="A3" s="209" t="s">
        <v>680</v>
      </c>
      <c r="B3" s="209"/>
      <c r="C3" s="209"/>
      <c r="D3" s="209"/>
      <c r="E3" s="209"/>
      <c r="F3" s="209"/>
      <c r="G3" s="209"/>
      <c r="H3" s="209"/>
      <c r="I3" s="209"/>
      <c r="J3" s="209"/>
      <c r="K3" s="16"/>
    </row>
    <row r="4" spans="1:14" s="10" customFormat="1" ht="15.75" hidden="1">
      <c r="A4" s="210" t="s">
        <v>641</v>
      </c>
      <c r="B4" s="210"/>
      <c r="C4" s="210"/>
      <c r="D4" s="210"/>
      <c r="E4" s="210"/>
      <c r="F4" s="210"/>
      <c r="G4" s="210"/>
      <c r="H4" s="210"/>
      <c r="I4" s="210"/>
      <c r="J4" s="210"/>
      <c r="K4" s="16"/>
    </row>
    <row r="5" spans="1:14" s="10" customFormat="1" ht="15.75">
      <c r="A5" s="81"/>
      <c r="B5" s="81"/>
      <c r="C5" s="81"/>
      <c r="D5" s="81"/>
      <c r="E5" s="81"/>
      <c r="F5" s="81"/>
      <c r="G5" s="81"/>
      <c r="H5" s="81"/>
      <c r="I5" s="81"/>
      <c r="J5" s="81"/>
      <c r="K5" s="16"/>
    </row>
    <row r="6" spans="1:14" ht="15.75">
      <c r="A6" s="211" t="s">
        <v>9</v>
      </c>
      <c r="B6" s="211"/>
      <c r="C6" s="211"/>
      <c r="D6" s="211"/>
      <c r="E6" s="9"/>
      <c r="F6" s="9"/>
      <c r="G6" s="9"/>
    </row>
    <row r="7" spans="1:14" ht="15.75">
      <c r="A7" s="205" t="s">
        <v>4</v>
      </c>
      <c r="B7" s="205"/>
      <c r="C7" s="205"/>
      <c r="D7" s="205"/>
      <c r="E7" s="206"/>
      <c r="F7" s="206"/>
      <c r="G7" s="206"/>
      <c r="H7" s="206"/>
      <c r="I7" s="83"/>
      <c r="J7" s="83"/>
      <c r="K7" s="30"/>
    </row>
    <row r="8" spans="1:14" ht="15.75">
      <c r="A8" s="83"/>
      <c r="B8" s="57"/>
      <c r="C8" s="11"/>
      <c r="D8" s="20"/>
      <c r="E8" s="9"/>
      <c r="F8" s="9"/>
      <c r="G8" s="12"/>
    </row>
    <row r="9" spans="1:14">
      <c r="A9" s="207" t="s">
        <v>727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26" customFormat="1">
      <c r="A14" s="13">
        <v>1</v>
      </c>
      <c r="B14" s="166" t="s">
        <v>2294</v>
      </c>
      <c r="C14" s="116" t="s">
        <v>104</v>
      </c>
      <c r="D14" s="139">
        <v>37106</v>
      </c>
      <c r="E14" s="22">
        <v>90</v>
      </c>
      <c r="F14" s="22">
        <v>90</v>
      </c>
      <c r="G14" s="22">
        <v>90</v>
      </c>
      <c r="H14" s="22" t="str">
        <f>IF(G14&gt;=90,"Xuất sắc",IF(G14&gt;=80,"Tốt", IF(G14&gt;=65,"Khá",IF(G14&gt;=50,"Trung bình", IF(G14&gt;=35, "Yếu", "Kém")))))</f>
        <v>Xuất sắc</v>
      </c>
      <c r="I14" s="22">
        <v>90</v>
      </c>
      <c r="J14" s="23" t="str">
        <f>IF(I14&gt;=90,"Xuất sắc",IF(I14&gt;=80,"Tốt", IF(I14&gt;=65,"Khá",IF(I14&gt;=50,"Trung bình", IF(I14&gt;=35, "Yếu", "Kém")))))</f>
        <v>Xuất sắc</v>
      </c>
      <c r="K14" s="31"/>
      <c r="L14" s="32"/>
      <c r="M14" s="22"/>
      <c r="N14" s="26" t="e">
        <f>VLOOKUP(B14,'[1]thôi học'!B$2:B$211,1,0)</f>
        <v>#N/A</v>
      </c>
    </row>
    <row r="15" spans="1:14">
      <c r="A15" s="13">
        <v>2</v>
      </c>
      <c r="B15" s="166" t="s">
        <v>2295</v>
      </c>
      <c r="C15" s="116" t="s">
        <v>728</v>
      </c>
      <c r="D15" s="139">
        <v>37154</v>
      </c>
      <c r="E15" s="22">
        <v>90</v>
      </c>
      <c r="F15" s="22">
        <v>90</v>
      </c>
      <c r="G15" s="22">
        <v>90</v>
      </c>
      <c r="H15" s="22" t="str">
        <f>IF(G15&gt;=90,"Xuất sắc",IF(G15&gt;=80,"Tốt", IF(G15&gt;=65,"Khá",IF(G15&gt;=50,"Trung bình", IF(G15&gt;=35, "Yếu", "Kém")))))</f>
        <v>Xuất sắc</v>
      </c>
      <c r="I15" s="22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 s="26" customFormat="1">
      <c r="A16" s="13">
        <v>3</v>
      </c>
      <c r="B16" s="166" t="s">
        <v>2296</v>
      </c>
      <c r="C16" s="116" t="s">
        <v>729</v>
      </c>
      <c r="D16" s="139">
        <v>37157</v>
      </c>
      <c r="E16" s="22">
        <v>92</v>
      </c>
      <c r="F16" s="22">
        <v>92</v>
      </c>
      <c r="G16" s="22">
        <v>92</v>
      </c>
      <c r="H16" s="22" t="str">
        <f t="shared" ref="H16:H55" si="0">IF(G16&gt;=90,"Xuất sắc",IF(G16&gt;=80,"Tốt", IF(G16&gt;=65,"Khá",IF(G16&gt;=50,"Trung bình", IF(G16&gt;=35, "Yếu", "Kém")))))</f>
        <v>Xuất sắc</v>
      </c>
      <c r="I16" s="22">
        <v>92</v>
      </c>
      <c r="J16" s="23" t="str">
        <f t="shared" ref="J16:J55" si="1">IF(I16&gt;=90,"Xuất sắc",IF(I16&gt;=80,"Tốt", IF(I16&gt;=65,"Khá",IF(I16&gt;=50,"Trung bình", IF(I16&gt;=35, "Yếu", "Kém")))))</f>
        <v>Xuất sắc</v>
      </c>
      <c r="K16" s="31"/>
      <c r="L16" s="32"/>
      <c r="M16" s="22"/>
      <c r="N16" s="161" t="e">
        <f>VLOOKUP(B16,'[1]thôi học'!B$2:B$211,1,0)</f>
        <v>#N/A</v>
      </c>
    </row>
    <row r="17" spans="1:14" s="26" customFormat="1">
      <c r="A17" s="13">
        <v>4</v>
      </c>
      <c r="B17" s="166" t="s">
        <v>2297</v>
      </c>
      <c r="C17" s="116" t="s">
        <v>730</v>
      </c>
      <c r="D17" s="139">
        <v>37007</v>
      </c>
      <c r="E17" s="22">
        <v>90</v>
      </c>
      <c r="F17" s="22">
        <v>90</v>
      </c>
      <c r="G17" s="22">
        <v>90</v>
      </c>
      <c r="H17" s="22" t="str">
        <f t="shared" si="0"/>
        <v>Xuất sắc</v>
      </c>
      <c r="I17" s="22">
        <v>90</v>
      </c>
      <c r="J17" s="23" t="str">
        <f t="shared" si="1"/>
        <v>Xuất sắc</v>
      </c>
      <c r="K17" s="33"/>
      <c r="L17" s="34"/>
      <c r="M17" s="22"/>
      <c r="N17" s="161" t="e">
        <f>VLOOKUP(B17,'[1]thôi học'!B$2:B$211,1,0)</f>
        <v>#N/A</v>
      </c>
    </row>
    <row r="18" spans="1:14" s="26" customFormat="1">
      <c r="A18" s="13">
        <v>5</v>
      </c>
      <c r="B18" s="166" t="s">
        <v>2298</v>
      </c>
      <c r="C18" s="116" t="s">
        <v>731</v>
      </c>
      <c r="D18" s="139">
        <v>36969</v>
      </c>
      <c r="E18" s="22">
        <v>83</v>
      </c>
      <c r="F18" s="22">
        <v>83</v>
      </c>
      <c r="G18" s="22">
        <v>83</v>
      </c>
      <c r="H18" s="22" t="str">
        <f t="shared" si="0"/>
        <v>Tốt</v>
      </c>
      <c r="I18" s="22">
        <v>83</v>
      </c>
      <c r="J18" s="23" t="str">
        <f t="shared" si="1"/>
        <v>Tốt</v>
      </c>
      <c r="K18" s="31"/>
      <c r="L18" s="32"/>
      <c r="M18" s="22"/>
      <c r="N18" s="161" t="e">
        <f>VLOOKUP(B18,'[1]thôi học'!B$2:B$211,1,0)</f>
        <v>#N/A</v>
      </c>
    </row>
    <row r="19" spans="1:14" s="26" customFormat="1">
      <c r="A19" s="13">
        <v>6</v>
      </c>
      <c r="B19" s="166" t="s">
        <v>2299</v>
      </c>
      <c r="C19" s="116" t="s">
        <v>732</v>
      </c>
      <c r="D19" s="139">
        <v>36901</v>
      </c>
      <c r="E19" s="22">
        <v>92</v>
      </c>
      <c r="F19" s="22">
        <v>92</v>
      </c>
      <c r="G19" s="22">
        <v>92</v>
      </c>
      <c r="H19" s="22" t="str">
        <f t="shared" si="0"/>
        <v>Xuất sắc</v>
      </c>
      <c r="I19" s="22">
        <v>92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</row>
    <row r="20" spans="1:14" s="26" customFormat="1">
      <c r="A20" s="13">
        <v>7</v>
      </c>
      <c r="B20" s="166" t="s">
        <v>2300</v>
      </c>
      <c r="C20" s="116" t="s">
        <v>733</v>
      </c>
      <c r="D20" s="139">
        <v>37092</v>
      </c>
      <c r="E20" s="22">
        <v>92</v>
      </c>
      <c r="F20" s="22">
        <v>92</v>
      </c>
      <c r="G20" s="22">
        <v>92</v>
      </c>
      <c r="H20" s="22" t="str">
        <f t="shared" si="0"/>
        <v>Xuất sắc</v>
      </c>
      <c r="I20" s="22">
        <v>92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</row>
    <row r="21" spans="1:14" s="26" customFormat="1">
      <c r="A21" s="13">
        <v>8</v>
      </c>
      <c r="B21" s="166" t="s">
        <v>2301</v>
      </c>
      <c r="C21" s="116" t="s">
        <v>734</v>
      </c>
      <c r="D21" s="139">
        <v>36991</v>
      </c>
      <c r="E21" s="22">
        <v>80</v>
      </c>
      <c r="F21" s="22">
        <v>80</v>
      </c>
      <c r="G21" s="22">
        <v>80</v>
      </c>
      <c r="H21" s="22" t="str">
        <f t="shared" si="0"/>
        <v>Tốt</v>
      </c>
      <c r="I21" s="22">
        <v>80</v>
      </c>
      <c r="J21" s="23" t="str">
        <f t="shared" si="1"/>
        <v>Tốt</v>
      </c>
      <c r="K21" s="31"/>
      <c r="L21" s="32"/>
      <c r="M21" s="22"/>
      <c r="N21" s="161" t="e">
        <f>VLOOKUP(B21,'[1]thôi học'!B$2:B$211,1,0)</f>
        <v>#N/A</v>
      </c>
    </row>
    <row r="22" spans="1:14" s="26" customFormat="1">
      <c r="A22" s="13">
        <v>9</v>
      </c>
      <c r="B22" s="166" t="s">
        <v>2302</v>
      </c>
      <c r="C22" s="116" t="s">
        <v>735</v>
      </c>
      <c r="D22" s="139">
        <v>37226</v>
      </c>
      <c r="E22" s="22">
        <v>90</v>
      </c>
      <c r="F22" s="22">
        <v>90</v>
      </c>
      <c r="G22" s="22">
        <v>90</v>
      </c>
      <c r="H22" s="22" t="str">
        <f t="shared" si="0"/>
        <v>Xuất sắc</v>
      </c>
      <c r="I22" s="22">
        <v>90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 s="26" customFormat="1">
      <c r="A23" s="13">
        <v>10</v>
      </c>
      <c r="B23" s="166" t="s">
        <v>2303</v>
      </c>
      <c r="C23" s="116" t="s">
        <v>148</v>
      </c>
      <c r="D23" s="139">
        <v>37136</v>
      </c>
      <c r="E23" s="22">
        <v>80</v>
      </c>
      <c r="F23" s="22">
        <v>80</v>
      </c>
      <c r="G23" s="22">
        <v>80</v>
      </c>
      <c r="H23" s="22" t="str">
        <f t="shared" si="0"/>
        <v>Tốt</v>
      </c>
      <c r="I23" s="22">
        <v>80</v>
      </c>
      <c r="J23" s="23" t="str">
        <f t="shared" si="1"/>
        <v>Tốt</v>
      </c>
      <c r="K23" s="21"/>
      <c r="L23" s="14"/>
      <c r="M23" s="22"/>
      <c r="N23" s="161" t="e">
        <f>VLOOKUP(B23,'[1]thôi học'!B$2:B$211,1,0)</f>
        <v>#N/A</v>
      </c>
    </row>
    <row r="24" spans="1:14" s="26" customFormat="1">
      <c r="A24" s="13">
        <v>11</v>
      </c>
      <c r="B24" s="166" t="s">
        <v>2304</v>
      </c>
      <c r="C24" s="116" t="s">
        <v>736</v>
      </c>
      <c r="D24" s="139">
        <v>37158</v>
      </c>
      <c r="E24" s="22">
        <v>90</v>
      </c>
      <c r="F24" s="22">
        <v>90</v>
      </c>
      <c r="G24" s="22">
        <v>90</v>
      </c>
      <c r="H24" s="22" t="str">
        <f t="shared" si="0"/>
        <v>Xuất sắc</v>
      </c>
      <c r="I24" s="22">
        <v>90</v>
      </c>
      <c r="J24" s="23" t="str">
        <f t="shared" si="1"/>
        <v>Xuất sắc</v>
      </c>
      <c r="K24" s="21"/>
      <c r="L24" s="14"/>
      <c r="M24" s="22"/>
      <c r="N24" s="161" t="e">
        <f>VLOOKUP(B24,'[1]thôi học'!B$2:B$211,1,0)</f>
        <v>#N/A</v>
      </c>
    </row>
    <row r="25" spans="1:14" s="26" customFormat="1">
      <c r="A25" s="13">
        <v>12</v>
      </c>
      <c r="B25" s="166" t="s">
        <v>2305</v>
      </c>
      <c r="C25" s="116" t="s">
        <v>737</v>
      </c>
      <c r="D25" s="139">
        <v>36923</v>
      </c>
      <c r="E25" s="22">
        <v>90</v>
      </c>
      <c r="F25" s="22">
        <v>90</v>
      </c>
      <c r="G25" s="22">
        <v>90</v>
      </c>
      <c r="H25" s="22" t="str">
        <f t="shared" si="0"/>
        <v>Xuất sắc</v>
      </c>
      <c r="I25" s="22">
        <v>90</v>
      </c>
      <c r="J25" s="23" t="str">
        <f t="shared" si="1"/>
        <v>Xuất sắc</v>
      </c>
      <c r="K25" s="31"/>
      <c r="L25" s="32"/>
      <c r="M25" s="22"/>
      <c r="N25" s="161" t="e">
        <f>VLOOKUP(B25,'[1]thôi học'!B$2:B$211,1,0)</f>
        <v>#N/A</v>
      </c>
    </row>
    <row r="26" spans="1:14" s="26" customFormat="1">
      <c r="A26" s="13">
        <v>13</v>
      </c>
      <c r="B26" s="166" t="s">
        <v>2306</v>
      </c>
      <c r="C26" s="116" t="s">
        <v>738</v>
      </c>
      <c r="D26" s="139">
        <v>36976</v>
      </c>
      <c r="E26" s="22">
        <v>90</v>
      </c>
      <c r="F26" s="22">
        <v>90</v>
      </c>
      <c r="G26" s="22">
        <v>90</v>
      </c>
      <c r="H26" s="22" t="str">
        <f t="shared" si="0"/>
        <v>Xuất sắc</v>
      </c>
      <c r="I26" s="22">
        <v>90</v>
      </c>
      <c r="J26" s="23" t="str">
        <f t="shared" si="1"/>
        <v>Xuất sắc</v>
      </c>
      <c r="K26" s="31"/>
      <c r="L26" s="32"/>
      <c r="M26" s="22"/>
      <c r="N26" s="161" t="e">
        <f>VLOOKUP(B26,'[1]thôi học'!B$2:B$211,1,0)</f>
        <v>#N/A</v>
      </c>
    </row>
    <row r="27" spans="1:14" s="26" customFormat="1">
      <c r="A27" s="13">
        <v>14</v>
      </c>
      <c r="B27" s="166" t="s">
        <v>2307</v>
      </c>
      <c r="C27" s="116" t="s">
        <v>739</v>
      </c>
      <c r="D27" s="139">
        <v>37249</v>
      </c>
      <c r="E27" s="22">
        <v>90</v>
      </c>
      <c r="F27" s="22">
        <v>90</v>
      </c>
      <c r="G27" s="22">
        <v>90</v>
      </c>
      <c r="H27" s="22" t="str">
        <f t="shared" si="0"/>
        <v>Xuất sắc</v>
      </c>
      <c r="I27" s="22">
        <v>90</v>
      </c>
      <c r="J27" s="23" t="str">
        <f t="shared" si="1"/>
        <v>Xuất sắc</v>
      </c>
      <c r="K27" s="31"/>
      <c r="L27" s="32"/>
      <c r="M27" s="22"/>
      <c r="N27" s="161" t="e">
        <f>VLOOKUP(B27,'[1]thôi học'!B$2:B$211,1,0)</f>
        <v>#N/A</v>
      </c>
    </row>
    <row r="28" spans="1:14" s="26" customFormat="1">
      <c r="A28" s="13">
        <v>15</v>
      </c>
      <c r="B28" s="166" t="s">
        <v>2308</v>
      </c>
      <c r="C28" s="116" t="s">
        <v>38</v>
      </c>
      <c r="D28" s="139">
        <v>37119</v>
      </c>
      <c r="E28" s="22">
        <v>80</v>
      </c>
      <c r="F28" s="22">
        <v>80</v>
      </c>
      <c r="G28" s="22">
        <v>80</v>
      </c>
      <c r="H28" s="22" t="str">
        <f t="shared" si="0"/>
        <v>Tốt</v>
      </c>
      <c r="I28" s="22">
        <v>80</v>
      </c>
      <c r="J28" s="23" t="str">
        <f t="shared" si="1"/>
        <v>Tốt</v>
      </c>
      <c r="K28" s="31"/>
      <c r="L28" s="32"/>
      <c r="M28" s="22"/>
      <c r="N28" s="161" t="e">
        <f>VLOOKUP(B28,'[1]thôi học'!B$2:B$211,1,0)</f>
        <v>#N/A</v>
      </c>
    </row>
    <row r="29" spans="1:14" s="26" customFormat="1">
      <c r="A29" s="13">
        <v>16</v>
      </c>
      <c r="B29" s="166" t="s">
        <v>2309</v>
      </c>
      <c r="C29" s="116" t="s">
        <v>740</v>
      </c>
      <c r="D29" s="139">
        <v>36956</v>
      </c>
      <c r="E29" s="22">
        <v>90</v>
      </c>
      <c r="F29" s="22">
        <v>90</v>
      </c>
      <c r="G29" s="22">
        <v>90</v>
      </c>
      <c r="H29" s="22" t="str">
        <f t="shared" si="0"/>
        <v>Xuất sắc</v>
      </c>
      <c r="I29" s="22">
        <v>90</v>
      </c>
      <c r="J29" s="23" t="str">
        <f t="shared" si="1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 s="26" customFormat="1">
      <c r="A30" s="13">
        <v>17</v>
      </c>
      <c r="B30" s="166" t="s">
        <v>2310</v>
      </c>
      <c r="C30" s="116" t="s">
        <v>741</v>
      </c>
      <c r="D30" s="139">
        <v>36901</v>
      </c>
      <c r="E30" s="22">
        <v>90</v>
      </c>
      <c r="F30" s="22">
        <v>90</v>
      </c>
      <c r="G30" s="22">
        <v>90</v>
      </c>
      <c r="H30" s="22" t="str">
        <f t="shared" si="0"/>
        <v>Xuất sắc</v>
      </c>
      <c r="I30" s="22">
        <v>90</v>
      </c>
      <c r="J30" s="23" t="str">
        <f t="shared" si="1"/>
        <v>Xuất sắc</v>
      </c>
      <c r="K30" s="31"/>
      <c r="L30" s="32"/>
      <c r="M30" s="22"/>
      <c r="N30" s="161" t="e">
        <f>VLOOKUP(B30,'[1]thôi học'!B$2:B$211,1,0)</f>
        <v>#N/A</v>
      </c>
    </row>
    <row r="31" spans="1:14" s="26" customFormat="1">
      <c r="A31" s="13">
        <v>18</v>
      </c>
      <c r="B31" s="166" t="s">
        <v>2311</v>
      </c>
      <c r="C31" s="116" t="s">
        <v>742</v>
      </c>
      <c r="D31" s="139">
        <v>36968</v>
      </c>
      <c r="E31" s="22">
        <v>90</v>
      </c>
      <c r="F31" s="22">
        <v>90</v>
      </c>
      <c r="G31" s="22">
        <v>90</v>
      </c>
      <c r="H31" s="22" t="str">
        <f t="shared" si="0"/>
        <v>Xuất sắc</v>
      </c>
      <c r="I31" s="22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 s="26" customFormat="1">
      <c r="A32" s="13">
        <v>19</v>
      </c>
      <c r="B32" s="166" t="s">
        <v>2312</v>
      </c>
      <c r="C32" s="116" t="s">
        <v>45</v>
      </c>
      <c r="D32" s="139">
        <v>36914</v>
      </c>
      <c r="E32" s="22">
        <v>90</v>
      </c>
      <c r="F32" s="22">
        <v>90</v>
      </c>
      <c r="G32" s="22">
        <v>90</v>
      </c>
      <c r="H32" s="22" t="str">
        <f t="shared" si="0"/>
        <v>Xuất sắc</v>
      </c>
      <c r="I32" s="22">
        <v>90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</row>
    <row r="33" spans="1:14" s="26" customFormat="1">
      <c r="A33" s="13">
        <v>20</v>
      </c>
      <c r="B33" s="166" t="s">
        <v>2313</v>
      </c>
      <c r="C33" s="116" t="s">
        <v>743</v>
      </c>
      <c r="D33" s="139">
        <v>37066</v>
      </c>
      <c r="E33" s="22">
        <v>90</v>
      </c>
      <c r="F33" s="22">
        <v>90</v>
      </c>
      <c r="G33" s="22">
        <v>90</v>
      </c>
      <c r="H33" s="22" t="str">
        <f t="shared" si="0"/>
        <v>Xuất sắc</v>
      </c>
      <c r="I33" s="22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 s="26" customFormat="1">
      <c r="A34" s="13">
        <v>21</v>
      </c>
      <c r="B34" s="166" t="s">
        <v>2314</v>
      </c>
      <c r="C34" s="116" t="s">
        <v>744</v>
      </c>
      <c r="D34" s="139">
        <v>37212</v>
      </c>
      <c r="E34" s="22">
        <v>90</v>
      </c>
      <c r="F34" s="22">
        <v>90</v>
      </c>
      <c r="G34" s="22">
        <v>90</v>
      </c>
      <c r="H34" s="22" t="str">
        <f t="shared" si="0"/>
        <v>Xuất sắc</v>
      </c>
      <c r="I34" s="22">
        <v>90</v>
      </c>
      <c r="J34" s="23" t="str">
        <f t="shared" si="1"/>
        <v>Xuất sắc</v>
      </c>
      <c r="K34" s="31"/>
      <c r="L34" s="32"/>
      <c r="M34" s="22"/>
      <c r="N34" s="161" t="e">
        <f>VLOOKUP(B34,'[1]thôi học'!B$2:B$211,1,0)</f>
        <v>#N/A</v>
      </c>
    </row>
    <row r="35" spans="1:14" s="26" customFormat="1">
      <c r="A35" s="13">
        <v>22</v>
      </c>
      <c r="B35" s="166" t="s">
        <v>2315</v>
      </c>
      <c r="C35" s="116" t="s">
        <v>745</v>
      </c>
      <c r="D35" s="139">
        <v>37094</v>
      </c>
      <c r="E35" s="22">
        <v>90</v>
      </c>
      <c r="F35" s="22">
        <v>90</v>
      </c>
      <c r="G35" s="22">
        <v>90</v>
      </c>
      <c r="H35" s="22" t="str">
        <f t="shared" si="0"/>
        <v>Xuất sắc</v>
      </c>
      <c r="I35" s="22">
        <v>90</v>
      </c>
      <c r="J35" s="23" t="str">
        <f t="shared" si="1"/>
        <v>Xuất sắc</v>
      </c>
      <c r="K35" s="21"/>
      <c r="L35" s="14"/>
      <c r="M35" s="22"/>
      <c r="N35" s="161" t="e">
        <f>VLOOKUP(B35,'[1]thôi học'!B$2:B$211,1,0)</f>
        <v>#N/A</v>
      </c>
    </row>
    <row r="36" spans="1:14" s="26" customFormat="1">
      <c r="A36" s="13">
        <v>23</v>
      </c>
      <c r="B36" s="166" t="s">
        <v>2316</v>
      </c>
      <c r="C36" s="116" t="s">
        <v>746</v>
      </c>
      <c r="D36" s="139">
        <v>36907</v>
      </c>
      <c r="E36" s="22">
        <v>82</v>
      </c>
      <c r="F36" s="22">
        <v>82</v>
      </c>
      <c r="G36" s="22">
        <v>82</v>
      </c>
      <c r="H36" s="22" t="str">
        <f t="shared" si="0"/>
        <v>Tốt</v>
      </c>
      <c r="I36" s="22">
        <v>82</v>
      </c>
      <c r="J36" s="23" t="str">
        <f t="shared" si="1"/>
        <v>Tốt</v>
      </c>
      <c r="K36" s="31"/>
      <c r="L36" s="32"/>
      <c r="M36" s="22"/>
      <c r="N36" s="161" t="e">
        <f>VLOOKUP(B36,'[1]thôi học'!B$2:B$211,1,0)</f>
        <v>#N/A</v>
      </c>
    </row>
    <row r="37" spans="1:14" s="26" customFormat="1">
      <c r="A37" s="13">
        <v>24</v>
      </c>
      <c r="B37" s="166" t="s">
        <v>2317</v>
      </c>
      <c r="C37" s="116" t="s">
        <v>747</v>
      </c>
      <c r="D37" s="139">
        <v>37236</v>
      </c>
      <c r="E37" s="22">
        <v>90</v>
      </c>
      <c r="F37" s="22">
        <v>90</v>
      </c>
      <c r="G37" s="22">
        <v>90</v>
      </c>
      <c r="H37" s="22" t="str">
        <f t="shared" si="0"/>
        <v>Xuất sắc</v>
      </c>
      <c r="I37" s="22">
        <v>90</v>
      </c>
      <c r="J37" s="23" t="str">
        <f t="shared" si="1"/>
        <v>Xuất sắc</v>
      </c>
      <c r="K37" s="31"/>
      <c r="L37" s="32"/>
      <c r="M37" s="22"/>
      <c r="N37" s="161" t="e">
        <f>VLOOKUP(B37,'[1]thôi học'!B$2:B$211,1,0)</f>
        <v>#N/A</v>
      </c>
    </row>
    <row r="38" spans="1:14" s="26" customFormat="1">
      <c r="A38" s="13">
        <v>25</v>
      </c>
      <c r="B38" s="166" t="s">
        <v>2318</v>
      </c>
      <c r="C38" s="116" t="s">
        <v>748</v>
      </c>
      <c r="D38" s="139">
        <v>37200</v>
      </c>
      <c r="E38" s="22">
        <v>80</v>
      </c>
      <c r="F38" s="22">
        <v>80</v>
      </c>
      <c r="G38" s="22">
        <v>80</v>
      </c>
      <c r="H38" s="22" t="str">
        <f t="shared" si="0"/>
        <v>Tốt</v>
      </c>
      <c r="I38" s="22">
        <v>80</v>
      </c>
      <c r="J38" s="23" t="str">
        <f t="shared" si="1"/>
        <v>Tốt</v>
      </c>
      <c r="K38" s="31"/>
      <c r="L38" s="32"/>
      <c r="M38" s="22"/>
      <c r="N38" s="161" t="e">
        <f>VLOOKUP(B38,'[1]thôi học'!B$2:B$211,1,0)</f>
        <v>#N/A</v>
      </c>
    </row>
    <row r="39" spans="1:14" s="26" customFormat="1">
      <c r="A39" s="13">
        <v>26</v>
      </c>
      <c r="B39" s="166" t="s">
        <v>2319</v>
      </c>
      <c r="C39" s="116" t="s">
        <v>749</v>
      </c>
      <c r="D39" s="139">
        <v>36957</v>
      </c>
      <c r="E39" s="22">
        <v>90</v>
      </c>
      <c r="F39" s="22">
        <v>90</v>
      </c>
      <c r="G39" s="22">
        <v>90</v>
      </c>
      <c r="H39" s="22" t="str">
        <f t="shared" si="0"/>
        <v>Xuất sắc</v>
      </c>
      <c r="I39" s="22">
        <v>90</v>
      </c>
      <c r="J39" s="23" t="str">
        <f t="shared" si="1"/>
        <v>Xuất sắc</v>
      </c>
      <c r="K39" s="31"/>
      <c r="L39" s="32"/>
      <c r="M39" s="22"/>
      <c r="N39" s="161" t="e">
        <f>VLOOKUP(B39,'[1]thôi học'!B$2:B$211,1,0)</f>
        <v>#N/A</v>
      </c>
    </row>
    <row r="40" spans="1:14" s="26" customFormat="1">
      <c r="A40" s="13">
        <v>27</v>
      </c>
      <c r="B40" s="166" t="s">
        <v>2320</v>
      </c>
      <c r="C40" s="116" t="s">
        <v>750</v>
      </c>
      <c r="D40" s="139">
        <v>37184</v>
      </c>
      <c r="E40" s="22">
        <v>80</v>
      </c>
      <c r="F40" s="22">
        <v>80</v>
      </c>
      <c r="G40" s="22">
        <v>80</v>
      </c>
      <c r="H40" s="22" t="str">
        <f t="shared" si="0"/>
        <v>Tốt</v>
      </c>
      <c r="I40" s="22">
        <v>80</v>
      </c>
      <c r="J40" s="23" t="str">
        <f t="shared" si="1"/>
        <v>Tốt</v>
      </c>
      <c r="K40" s="21"/>
      <c r="L40" s="14"/>
      <c r="M40" s="22"/>
      <c r="N40" s="161" t="e">
        <f>VLOOKUP(B40,'[1]thôi học'!B$2:B$211,1,0)</f>
        <v>#N/A</v>
      </c>
    </row>
    <row r="41" spans="1:14" s="26" customFormat="1">
      <c r="A41" s="13">
        <v>28</v>
      </c>
      <c r="B41" s="166" t="s">
        <v>2321</v>
      </c>
      <c r="C41" s="116" t="s">
        <v>751</v>
      </c>
      <c r="D41" s="139">
        <v>36923</v>
      </c>
      <c r="E41" s="22">
        <v>75</v>
      </c>
      <c r="F41" s="22">
        <v>75</v>
      </c>
      <c r="G41" s="22">
        <v>75</v>
      </c>
      <c r="H41" s="22" t="str">
        <f t="shared" si="0"/>
        <v>Khá</v>
      </c>
      <c r="I41" s="22">
        <v>75</v>
      </c>
      <c r="J41" s="23" t="str">
        <f t="shared" si="1"/>
        <v>Khá</v>
      </c>
      <c r="K41" s="21"/>
      <c r="L41" s="14"/>
      <c r="M41" s="22"/>
      <c r="N41" s="161" t="e">
        <f>VLOOKUP(B41,'[1]thôi học'!B$2:B$211,1,0)</f>
        <v>#N/A</v>
      </c>
    </row>
    <row r="42" spans="1:14" s="26" customFormat="1">
      <c r="A42" s="13">
        <v>29</v>
      </c>
      <c r="B42" s="166" t="s">
        <v>2322</v>
      </c>
      <c r="C42" s="116" t="s">
        <v>752</v>
      </c>
      <c r="D42" s="139">
        <v>37133</v>
      </c>
      <c r="E42" s="22">
        <v>90</v>
      </c>
      <c r="F42" s="22">
        <v>90</v>
      </c>
      <c r="G42" s="22">
        <v>90</v>
      </c>
      <c r="H42" s="22" t="str">
        <f t="shared" si="0"/>
        <v>Xuất sắc</v>
      </c>
      <c r="I42" s="22">
        <v>90</v>
      </c>
      <c r="J42" s="23" t="str">
        <f t="shared" si="1"/>
        <v>Xuất sắc</v>
      </c>
      <c r="K42" s="31"/>
      <c r="L42" s="32"/>
      <c r="M42" s="22"/>
      <c r="N42" s="161" t="e">
        <f>VLOOKUP(B42,'[1]thôi học'!B$2:B$211,1,0)</f>
        <v>#N/A</v>
      </c>
    </row>
    <row r="43" spans="1:14" s="26" customFormat="1">
      <c r="A43" s="13">
        <v>30</v>
      </c>
      <c r="B43" s="166" t="s">
        <v>2323</v>
      </c>
      <c r="C43" s="116" t="s">
        <v>753</v>
      </c>
      <c r="D43" s="139">
        <v>37004</v>
      </c>
      <c r="E43" s="22">
        <v>92</v>
      </c>
      <c r="F43" s="22">
        <v>92</v>
      </c>
      <c r="G43" s="22">
        <v>92</v>
      </c>
      <c r="H43" s="22" t="str">
        <f t="shared" si="0"/>
        <v>Xuất sắc</v>
      </c>
      <c r="I43" s="22">
        <v>92</v>
      </c>
      <c r="J43" s="23" t="str">
        <f t="shared" si="1"/>
        <v>Xuất sắc</v>
      </c>
      <c r="K43" s="31"/>
      <c r="L43" s="32"/>
      <c r="M43" s="22"/>
      <c r="N43" s="161" t="e">
        <f>VLOOKUP(B43,'[1]thôi học'!B$2:B$211,1,0)</f>
        <v>#N/A</v>
      </c>
    </row>
    <row r="44" spans="1:14" s="26" customFormat="1">
      <c r="A44" s="13">
        <v>31</v>
      </c>
      <c r="B44" s="166" t="s">
        <v>2324</v>
      </c>
      <c r="C44" s="116" t="s">
        <v>754</v>
      </c>
      <c r="D44" s="139">
        <v>37164</v>
      </c>
      <c r="E44" s="22">
        <v>80</v>
      </c>
      <c r="F44" s="22">
        <v>80</v>
      </c>
      <c r="G44" s="22">
        <v>80</v>
      </c>
      <c r="H44" s="22" t="str">
        <f t="shared" si="0"/>
        <v>Tốt</v>
      </c>
      <c r="I44" s="22">
        <v>80</v>
      </c>
      <c r="J44" s="23" t="str">
        <f t="shared" si="1"/>
        <v>Tốt</v>
      </c>
      <c r="K44" s="21"/>
      <c r="L44" s="14"/>
      <c r="M44" s="22"/>
      <c r="N44" s="161" t="e">
        <f>VLOOKUP(B44,'[1]thôi học'!B$2:B$211,1,0)</f>
        <v>#N/A</v>
      </c>
    </row>
    <row r="45" spans="1:14" s="26" customFormat="1">
      <c r="A45" s="13">
        <v>32</v>
      </c>
      <c r="B45" s="166" t="s">
        <v>2325</v>
      </c>
      <c r="C45" s="116" t="s">
        <v>755</v>
      </c>
      <c r="D45" s="139">
        <v>36952</v>
      </c>
      <c r="E45" s="22">
        <v>82</v>
      </c>
      <c r="F45" s="22">
        <v>82</v>
      </c>
      <c r="G45" s="22">
        <v>82</v>
      </c>
      <c r="H45" s="22" t="str">
        <f t="shared" si="0"/>
        <v>Tốt</v>
      </c>
      <c r="I45" s="22">
        <v>82</v>
      </c>
      <c r="J45" s="23" t="str">
        <f t="shared" si="1"/>
        <v>Tốt</v>
      </c>
      <c r="K45" s="31"/>
      <c r="L45" s="32"/>
      <c r="M45" s="22"/>
      <c r="N45" s="161" t="e">
        <f>VLOOKUP(B45,'[1]thôi học'!B$2:B$211,1,0)</f>
        <v>#N/A</v>
      </c>
    </row>
    <row r="46" spans="1:14" s="26" customFormat="1">
      <c r="A46" s="13">
        <v>33</v>
      </c>
      <c r="B46" s="166" t="s">
        <v>2326</v>
      </c>
      <c r="C46" s="116" t="s">
        <v>756</v>
      </c>
      <c r="D46" s="139">
        <v>37091</v>
      </c>
      <c r="E46" s="22">
        <v>80</v>
      </c>
      <c r="F46" s="22">
        <v>80</v>
      </c>
      <c r="G46" s="22">
        <v>80</v>
      </c>
      <c r="H46" s="22" t="str">
        <f t="shared" si="0"/>
        <v>Tốt</v>
      </c>
      <c r="I46" s="22">
        <v>80</v>
      </c>
      <c r="J46" s="23" t="str">
        <f t="shared" si="1"/>
        <v>Tốt</v>
      </c>
      <c r="K46" s="31"/>
      <c r="L46" s="32"/>
      <c r="M46" s="22"/>
      <c r="N46" s="161" t="e">
        <f>VLOOKUP(B46,'[1]thôi học'!B$2:B$211,1,0)</f>
        <v>#N/A</v>
      </c>
    </row>
    <row r="47" spans="1:14" s="26" customFormat="1">
      <c r="A47" s="13">
        <v>34</v>
      </c>
      <c r="B47" s="166" t="s">
        <v>2327</v>
      </c>
      <c r="C47" s="116" t="s">
        <v>757</v>
      </c>
      <c r="D47" s="139">
        <v>37153</v>
      </c>
      <c r="E47" s="22">
        <v>0</v>
      </c>
      <c r="F47" s="22">
        <v>0</v>
      </c>
      <c r="G47" s="22">
        <v>0</v>
      </c>
      <c r="H47" s="22" t="str">
        <f t="shared" si="0"/>
        <v>Kém</v>
      </c>
      <c r="I47" s="22">
        <v>0</v>
      </c>
      <c r="J47" s="23" t="str">
        <f t="shared" si="1"/>
        <v>Kém</v>
      </c>
      <c r="K47" s="31"/>
      <c r="L47" s="32"/>
      <c r="M47" s="22"/>
      <c r="N47" s="161" t="e">
        <f>VLOOKUP(B47,'[1]thôi học'!B$2:B$211,1,0)</f>
        <v>#N/A</v>
      </c>
    </row>
    <row r="48" spans="1:14" s="26" customFormat="1">
      <c r="A48" s="13">
        <v>35</v>
      </c>
      <c r="B48" s="166" t="s">
        <v>2328</v>
      </c>
      <c r="C48" s="116" t="s">
        <v>758</v>
      </c>
      <c r="D48" s="139">
        <v>37111</v>
      </c>
      <c r="E48" s="22">
        <v>90</v>
      </c>
      <c r="F48" s="22">
        <v>90</v>
      </c>
      <c r="G48" s="22">
        <v>90</v>
      </c>
      <c r="H48" s="22" t="str">
        <f t="shared" si="0"/>
        <v>Xuất sắc</v>
      </c>
      <c r="I48" s="22">
        <v>90</v>
      </c>
      <c r="J48" s="23" t="str">
        <f t="shared" si="1"/>
        <v>Xuất sắc</v>
      </c>
      <c r="K48" s="31"/>
      <c r="L48" s="32"/>
      <c r="M48" s="22"/>
      <c r="N48" s="161" t="e">
        <f>VLOOKUP(B48,'[1]thôi học'!B$2:B$211,1,0)</f>
        <v>#N/A</v>
      </c>
    </row>
    <row r="49" spans="1:14" s="26" customFormat="1">
      <c r="A49" s="13">
        <v>36</v>
      </c>
      <c r="B49" s="166" t="s">
        <v>2329</v>
      </c>
      <c r="C49" s="116" t="s">
        <v>759</v>
      </c>
      <c r="D49" s="139">
        <v>36951</v>
      </c>
      <c r="E49" s="22">
        <v>90</v>
      </c>
      <c r="F49" s="22">
        <v>90</v>
      </c>
      <c r="G49" s="22">
        <v>90</v>
      </c>
      <c r="H49" s="22" t="str">
        <f t="shared" si="0"/>
        <v>Xuất sắc</v>
      </c>
      <c r="I49" s="22">
        <v>90</v>
      </c>
      <c r="J49" s="23" t="str">
        <f t="shared" si="1"/>
        <v>Xuất sắc</v>
      </c>
      <c r="K49" s="31"/>
      <c r="L49" s="32"/>
      <c r="M49" s="22"/>
      <c r="N49" s="161" t="e">
        <f>VLOOKUP(B49,'[1]thôi học'!B$2:B$211,1,0)</f>
        <v>#N/A</v>
      </c>
    </row>
    <row r="50" spans="1:14" s="26" customFormat="1">
      <c r="A50" s="13">
        <v>37</v>
      </c>
      <c r="B50" s="166" t="s">
        <v>2330</v>
      </c>
      <c r="C50" s="116" t="s">
        <v>759</v>
      </c>
      <c r="D50" s="139">
        <v>37202</v>
      </c>
      <c r="E50" s="22">
        <v>90</v>
      </c>
      <c r="F50" s="22">
        <v>90</v>
      </c>
      <c r="G50" s="22">
        <v>90</v>
      </c>
      <c r="H50" s="22" t="str">
        <f t="shared" si="0"/>
        <v>Xuất sắc</v>
      </c>
      <c r="I50" s="22">
        <v>90</v>
      </c>
      <c r="J50" s="23" t="str">
        <f t="shared" si="1"/>
        <v>Xuất sắc</v>
      </c>
      <c r="K50" s="31"/>
      <c r="L50" s="32"/>
      <c r="M50" s="22"/>
      <c r="N50" s="161" t="e">
        <f>VLOOKUP(B50,'[1]thôi học'!B$2:B$211,1,0)</f>
        <v>#N/A</v>
      </c>
    </row>
    <row r="51" spans="1:14" s="26" customFormat="1">
      <c r="A51" s="13">
        <v>38</v>
      </c>
      <c r="B51" s="166" t="s">
        <v>2331</v>
      </c>
      <c r="C51" s="116" t="s">
        <v>760</v>
      </c>
      <c r="D51" s="139">
        <v>36928</v>
      </c>
      <c r="E51" s="22">
        <v>82</v>
      </c>
      <c r="F51" s="22">
        <v>82</v>
      </c>
      <c r="G51" s="22">
        <v>82</v>
      </c>
      <c r="H51" s="22" t="str">
        <f t="shared" si="0"/>
        <v>Tốt</v>
      </c>
      <c r="I51" s="22">
        <v>82</v>
      </c>
      <c r="J51" s="23" t="str">
        <f t="shared" si="1"/>
        <v>Tốt</v>
      </c>
      <c r="K51" s="31"/>
      <c r="L51" s="32"/>
      <c r="M51" s="22"/>
      <c r="N51" s="161" t="e">
        <f>VLOOKUP(B51,'[1]thôi học'!B$2:B$211,1,0)</f>
        <v>#N/A</v>
      </c>
    </row>
    <row r="52" spans="1:14" s="26" customFormat="1">
      <c r="A52" s="13">
        <v>39</v>
      </c>
      <c r="B52" s="166" t="s">
        <v>2332</v>
      </c>
      <c r="C52" s="116" t="s">
        <v>761</v>
      </c>
      <c r="D52" s="139">
        <v>36650</v>
      </c>
      <c r="E52" s="22">
        <v>90</v>
      </c>
      <c r="F52" s="22">
        <v>90</v>
      </c>
      <c r="G52" s="22">
        <v>90</v>
      </c>
      <c r="H52" s="22" t="str">
        <f t="shared" si="0"/>
        <v>Xuất sắc</v>
      </c>
      <c r="I52" s="22">
        <v>90</v>
      </c>
      <c r="J52" s="23" t="str">
        <f t="shared" si="1"/>
        <v>Xuất sắc</v>
      </c>
      <c r="K52" s="21"/>
      <c r="L52" s="14"/>
      <c r="M52" s="22"/>
      <c r="N52" s="161" t="e">
        <f>VLOOKUP(B52,'[1]thôi học'!B$2:B$211,1,0)</f>
        <v>#N/A</v>
      </c>
    </row>
    <row r="53" spans="1:14" s="26" customFormat="1">
      <c r="A53" s="13">
        <v>40</v>
      </c>
      <c r="B53" s="166" t="s">
        <v>2333</v>
      </c>
      <c r="C53" s="116" t="s">
        <v>762</v>
      </c>
      <c r="D53" s="139">
        <v>37168</v>
      </c>
      <c r="E53" s="22">
        <v>80</v>
      </c>
      <c r="F53" s="22">
        <v>80</v>
      </c>
      <c r="G53" s="22">
        <v>80</v>
      </c>
      <c r="H53" s="22" t="str">
        <f t="shared" si="0"/>
        <v>Tốt</v>
      </c>
      <c r="I53" s="22">
        <v>80</v>
      </c>
      <c r="J53" s="23" t="str">
        <f t="shared" si="1"/>
        <v>Tốt</v>
      </c>
      <c r="K53" s="31"/>
      <c r="L53" s="32"/>
      <c r="M53" s="22"/>
      <c r="N53" s="161" t="e">
        <f>VLOOKUP(B53,'[1]thôi học'!B$2:B$211,1,0)</f>
        <v>#N/A</v>
      </c>
    </row>
    <row r="54" spans="1:14" s="26" customFormat="1">
      <c r="A54" s="13">
        <v>41</v>
      </c>
      <c r="B54" s="166" t="s">
        <v>2334</v>
      </c>
      <c r="C54" s="116" t="s">
        <v>763</v>
      </c>
      <c r="D54" s="139">
        <v>36940</v>
      </c>
      <c r="E54" s="22">
        <v>82</v>
      </c>
      <c r="F54" s="22">
        <v>82</v>
      </c>
      <c r="G54" s="22">
        <v>82</v>
      </c>
      <c r="H54" s="22" t="str">
        <f t="shared" si="0"/>
        <v>Tốt</v>
      </c>
      <c r="I54" s="22">
        <v>82</v>
      </c>
      <c r="J54" s="23" t="str">
        <f t="shared" si="1"/>
        <v>Tốt</v>
      </c>
      <c r="K54" s="31"/>
      <c r="L54" s="32"/>
      <c r="M54" s="22"/>
      <c r="N54" s="161" t="e">
        <f>VLOOKUP(B54,'[1]thôi học'!B$2:B$211,1,0)</f>
        <v>#N/A</v>
      </c>
    </row>
    <row r="55" spans="1:14">
      <c r="A55" s="13">
        <v>42</v>
      </c>
      <c r="B55" s="166" t="s">
        <v>2335</v>
      </c>
      <c r="C55" s="116" t="s">
        <v>764</v>
      </c>
      <c r="D55" s="139">
        <v>36972</v>
      </c>
      <c r="E55" s="22">
        <v>90</v>
      </c>
      <c r="F55" s="22">
        <v>90</v>
      </c>
      <c r="G55" s="22">
        <v>90</v>
      </c>
      <c r="H55" s="22" t="str">
        <f t="shared" si="0"/>
        <v>Xuất sắc</v>
      </c>
      <c r="I55" s="22">
        <v>90</v>
      </c>
      <c r="J55" s="23" t="str">
        <f t="shared" si="1"/>
        <v>Xuất sắc</v>
      </c>
      <c r="K55" s="13"/>
      <c r="L55" s="14"/>
      <c r="M55" s="22"/>
      <c r="N55" s="161" t="e">
        <f>VLOOKUP(B55,'[1]thôi học'!B$2:B$211,1,0)</f>
        <v>#N/A</v>
      </c>
    </row>
    <row r="57" spans="1:14">
      <c r="A57" s="42" t="s">
        <v>683</v>
      </c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65"/>
  <sheetViews>
    <sheetView topLeftCell="A5" workbookViewId="0">
      <selection activeCell="P12" sqref="P12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0.75" style="17" bestFit="1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102"/>
      <c r="C8" s="45"/>
      <c r="D8" s="27"/>
      <c r="E8" s="82"/>
      <c r="F8" s="82"/>
      <c r="G8" s="46"/>
    </row>
    <row r="9" spans="1:14">
      <c r="A9" s="207" t="s">
        <v>765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6" t="s">
        <v>2336</v>
      </c>
      <c r="C14" s="116" t="s">
        <v>766</v>
      </c>
      <c r="D14" s="117">
        <v>37186</v>
      </c>
      <c r="E14" s="125">
        <v>80</v>
      </c>
      <c r="F14" s="125">
        <v>80</v>
      </c>
      <c r="G14" s="125">
        <v>80</v>
      </c>
      <c r="H14" s="22" t="str">
        <f>IF(G14&gt;=90,"Xuất sắc",IF(G14&gt;=80,"Tốt", IF(G14&gt;=65,"Khá",IF(G14&gt;=50,"Trung bình", IF(G14&gt;=35, "Yếu", "Kém")))))</f>
        <v>Tốt</v>
      </c>
      <c r="I14" s="125">
        <v>80</v>
      </c>
      <c r="J14" s="23" t="str">
        <f>IF(I14&gt;=90,"Xuất sắc",IF(I14&gt;=80,"Tốt", IF(I14&gt;=65,"Khá",IF(I14&gt;=50,"Trung bình", IF(I14&gt;=35, "Yếu", "Kém")))))</f>
        <v>Tốt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2337</v>
      </c>
      <c r="C15" s="116" t="s">
        <v>767</v>
      </c>
      <c r="D15" s="117">
        <v>37126</v>
      </c>
      <c r="E15" s="125">
        <v>80</v>
      </c>
      <c r="F15" s="125">
        <v>80</v>
      </c>
      <c r="G15" s="125">
        <v>80</v>
      </c>
      <c r="H15" s="22" t="str">
        <f>IF(G15&gt;=90,"Xuất sắc",IF(G15&gt;=80,"Tốt", IF(G15&gt;=65,"Khá",IF(G15&gt;=50,"Trung bình", IF(G15&gt;=35, "Yếu", "Kém")))))</f>
        <v>Tốt</v>
      </c>
      <c r="I15" s="125">
        <v>80</v>
      </c>
      <c r="J15" s="23" t="str">
        <f>IF(I15&gt;=90,"Xuất sắc",IF(I15&gt;=80,"Tốt", IF(I15&gt;=65,"Khá",IF(I15&gt;=50,"Trung bình", IF(I15&gt;=35, "Yếu", "Kém")))))</f>
        <v>Tốt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>
      <c r="A16" s="13">
        <v>3</v>
      </c>
      <c r="B16" s="166" t="s">
        <v>2338</v>
      </c>
      <c r="C16" s="116" t="s">
        <v>768</v>
      </c>
      <c r="D16" s="117">
        <v>37212</v>
      </c>
      <c r="E16" s="125">
        <v>80</v>
      </c>
      <c r="F16" s="125">
        <v>80</v>
      </c>
      <c r="G16" s="125">
        <v>80</v>
      </c>
      <c r="H16" s="22" t="str">
        <f t="shared" ref="H16:H63" si="0">IF(G16&gt;=90,"Xuất sắc",IF(G16&gt;=80,"Tốt", IF(G16&gt;=65,"Khá",IF(G16&gt;=50,"Trung bình", IF(G16&gt;=35, "Yếu", "Kém")))))</f>
        <v>Tốt</v>
      </c>
      <c r="I16" s="125">
        <v>80</v>
      </c>
      <c r="J16" s="23" t="str">
        <f t="shared" ref="J16:J63" si="1">IF(I16&gt;=90,"Xuất sắc",IF(I16&gt;=80,"Tốt", IF(I16&gt;=65,"Khá",IF(I16&gt;=50,"Trung bình", IF(I16&gt;=35, "Yếu", "Kém")))))</f>
        <v>Tốt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>
      <c r="A17" s="13">
        <v>4</v>
      </c>
      <c r="B17" s="166" t="s">
        <v>2339</v>
      </c>
      <c r="C17" s="116" t="s">
        <v>769</v>
      </c>
      <c r="D17" s="117">
        <v>37160</v>
      </c>
      <c r="E17" s="125">
        <v>80</v>
      </c>
      <c r="F17" s="125">
        <v>80</v>
      </c>
      <c r="G17" s="125">
        <v>80</v>
      </c>
      <c r="H17" s="22" t="str">
        <f t="shared" si="0"/>
        <v>Tốt</v>
      </c>
      <c r="I17" s="125">
        <v>80</v>
      </c>
      <c r="J17" s="23" t="str">
        <f t="shared" si="1"/>
        <v>Tốt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>
      <c r="A18" s="13">
        <v>5</v>
      </c>
      <c r="B18" s="166" t="s">
        <v>2340</v>
      </c>
      <c r="C18" s="116" t="s">
        <v>770</v>
      </c>
      <c r="D18" s="117">
        <v>37030</v>
      </c>
      <c r="E18" s="125">
        <v>90</v>
      </c>
      <c r="F18" s="125">
        <v>90</v>
      </c>
      <c r="G18" s="125">
        <v>90</v>
      </c>
      <c r="H18" s="22" t="str">
        <f t="shared" si="0"/>
        <v>Xuất sắc</v>
      </c>
      <c r="I18" s="125">
        <v>90</v>
      </c>
      <c r="J18" s="23" t="str">
        <f t="shared" si="1"/>
        <v>Xuất sắc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>
      <c r="A19" s="13">
        <v>6</v>
      </c>
      <c r="B19" s="166" t="s">
        <v>2341</v>
      </c>
      <c r="C19" s="116" t="s">
        <v>771</v>
      </c>
      <c r="D19" s="117">
        <v>37091</v>
      </c>
      <c r="E19" s="125">
        <v>90</v>
      </c>
      <c r="F19" s="125">
        <v>90</v>
      </c>
      <c r="G19" s="125">
        <v>90</v>
      </c>
      <c r="H19" s="22" t="str">
        <f t="shared" si="0"/>
        <v>Xuất sắc</v>
      </c>
      <c r="I19" s="125">
        <v>90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2342</v>
      </c>
      <c r="C20" s="116" t="s">
        <v>772</v>
      </c>
      <c r="D20" s="117">
        <v>37189</v>
      </c>
      <c r="E20" s="125">
        <v>80</v>
      </c>
      <c r="F20" s="125">
        <v>80</v>
      </c>
      <c r="G20" s="125">
        <v>80</v>
      </c>
      <c r="H20" s="22" t="str">
        <f t="shared" si="0"/>
        <v>Tốt</v>
      </c>
      <c r="I20" s="125">
        <v>80</v>
      </c>
      <c r="J20" s="23" t="str">
        <f t="shared" si="1"/>
        <v>Tốt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13">
        <v>8</v>
      </c>
      <c r="B21" s="166" t="s">
        <v>2343</v>
      </c>
      <c r="C21" s="116" t="s">
        <v>773</v>
      </c>
      <c r="D21" s="117">
        <v>37255</v>
      </c>
      <c r="E21" s="125">
        <v>90</v>
      </c>
      <c r="F21" s="125">
        <v>90</v>
      </c>
      <c r="G21" s="125">
        <v>90</v>
      </c>
      <c r="H21" s="22" t="str">
        <f t="shared" si="0"/>
        <v>Xuất sắc</v>
      </c>
      <c r="I21" s="125">
        <v>90</v>
      </c>
      <c r="J21" s="23" t="str">
        <f t="shared" si="1"/>
        <v>Xuất sắc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>
      <c r="A22" s="13">
        <v>9</v>
      </c>
      <c r="B22" s="166" t="s">
        <v>2344</v>
      </c>
      <c r="C22" s="116" t="s">
        <v>774</v>
      </c>
      <c r="D22" s="117">
        <v>37123</v>
      </c>
      <c r="E22" s="125">
        <v>92</v>
      </c>
      <c r="F22" s="125">
        <v>92</v>
      </c>
      <c r="G22" s="125">
        <v>92</v>
      </c>
      <c r="H22" s="22" t="str">
        <f t="shared" si="0"/>
        <v>Xuất sắc</v>
      </c>
      <c r="I22" s="125">
        <v>92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 s="104" customFormat="1">
      <c r="A23" s="13">
        <v>10</v>
      </c>
      <c r="B23" s="166" t="s">
        <v>2345</v>
      </c>
      <c r="C23" s="116" t="s">
        <v>775</v>
      </c>
      <c r="D23" s="117">
        <v>37221</v>
      </c>
      <c r="E23" s="125">
        <v>92</v>
      </c>
      <c r="F23" s="125">
        <v>92</v>
      </c>
      <c r="G23" s="125">
        <v>92</v>
      </c>
      <c r="H23" s="22" t="str">
        <f t="shared" si="0"/>
        <v>Xuất sắc</v>
      </c>
      <c r="I23" s="125">
        <v>92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>
      <c r="A24" s="13">
        <v>11</v>
      </c>
      <c r="B24" s="166" t="s">
        <v>2346</v>
      </c>
      <c r="C24" s="116" t="s">
        <v>776</v>
      </c>
      <c r="D24" s="117">
        <v>36910</v>
      </c>
      <c r="E24" s="125">
        <v>90</v>
      </c>
      <c r="F24" s="125">
        <v>90</v>
      </c>
      <c r="G24" s="125">
        <v>90</v>
      </c>
      <c r="H24" s="22" t="str">
        <f t="shared" si="0"/>
        <v>Xuất sắc</v>
      </c>
      <c r="I24" s="125">
        <v>90</v>
      </c>
      <c r="J24" s="23" t="str">
        <f t="shared" si="1"/>
        <v>Xuất sắc</v>
      </c>
      <c r="K24" s="21"/>
      <c r="L24" s="14"/>
      <c r="M24" s="22"/>
      <c r="N24" s="161" t="e">
        <f>VLOOKUP(B24,'[1]thôi học'!B$2:B$211,1,0)</f>
        <v>#N/A</v>
      </c>
    </row>
    <row r="25" spans="1:14" s="104" customFormat="1">
      <c r="A25" s="13">
        <v>12</v>
      </c>
      <c r="B25" s="166" t="s">
        <v>2347</v>
      </c>
      <c r="C25" s="116" t="s">
        <v>777</v>
      </c>
      <c r="D25" s="117">
        <v>37160</v>
      </c>
      <c r="E25" s="125">
        <v>90</v>
      </c>
      <c r="F25" s="125">
        <v>90</v>
      </c>
      <c r="G25" s="125">
        <v>90</v>
      </c>
      <c r="H25" s="22" t="str">
        <f t="shared" si="0"/>
        <v>Xuất sắc</v>
      </c>
      <c r="I25" s="125">
        <v>90</v>
      </c>
      <c r="J25" s="23" t="str">
        <f t="shared" si="1"/>
        <v>Xuất sắc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13">
        <v>13</v>
      </c>
      <c r="B26" s="166" t="s">
        <v>2348</v>
      </c>
      <c r="C26" s="116" t="s">
        <v>778</v>
      </c>
      <c r="D26" s="117">
        <v>37165</v>
      </c>
      <c r="E26" s="125">
        <v>82</v>
      </c>
      <c r="F26" s="125">
        <v>82</v>
      </c>
      <c r="G26" s="125">
        <v>82</v>
      </c>
      <c r="H26" s="22" t="str">
        <f t="shared" si="0"/>
        <v>Tốt</v>
      </c>
      <c r="I26" s="125">
        <v>82</v>
      </c>
      <c r="J26" s="23" t="str">
        <f t="shared" si="1"/>
        <v>Tốt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13">
        <v>14</v>
      </c>
      <c r="B27" s="166" t="s">
        <v>2349</v>
      </c>
      <c r="C27" s="116" t="s">
        <v>779</v>
      </c>
      <c r="D27" s="117">
        <v>36893</v>
      </c>
      <c r="E27" s="125">
        <v>82</v>
      </c>
      <c r="F27" s="125">
        <v>82</v>
      </c>
      <c r="G27" s="125">
        <v>82</v>
      </c>
      <c r="H27" s="22" t="str">
        <f t="shared" si="0"/>
        <v>Tốt</v>
      </c>
      <c r="I27" s="125">
        <v>82</v>
      </c>
      <c r="J27" s="23" t="str">
        <f t="shared" si="1"/>
        <v>Tốt</v>
      </c>
      <c r="K27" s="31"/>
      <c r="L27" s="32"/>
      <c r="M27" s="22"/>
      <c r="N27" s="161" t="e">
        <f>VLOOKUP(B27,'[1]thôi học'!B$2:B$211,1,0)</f>
        <v>#N/A</v>
      </c>
    </row>
    <row r="28" spans="1:14" s="104" customFormat="1">
      <c r="A28" s="13">
        <v>15</v>
      </c>
      <c r="B28" s="166" t="s">
        <v>2350</v>
      </c>
      <c r="C28" s="116" t="s">
        <v>780</v>
      </c>
      <c r="D28" s="117">
        <v>37228</v>
      </c>
      <c r="E28" s="125">
        <v>90</v>
      </c>
      <c r="F28" s="125">
        <v>90</v>
      </c>
      <c r="G28" s="125">
        <v>90</v>
      </c>
      <c r="H28" s="22" t="str">
        <f t="shared" si="0"/>
        <v>Xuất sắc</v>
      </c>
      <c r="I28" s="125">
        <v>90</v>
      </c>
      <c r="J28" s="23" t="str">
        <f t="shared" si="1"/>
        <v>Xuất sắc</v>
      </c>
      <c r="K28" s="31"/>
      <c r="L28" s="32"/>
      <c r="M28" s="22"/>
      <c r="N28" s="161" t="e">
        <f>VLOOKUP(B28,'[1]thôi học'!B$2:B$211,1,0)</f>
        <v>#N/A</v>
      </c>
    </row>
    <row r="29" spans="1:14" s="104" customFormat="1">
      <c r="A29" s="13">
        <v>16</v>
      </c>
      <c r="B29" s="166" t="s">
        <v>2351</v>
      </c>
      <c r="C29" s="116" t="s">
        <v>781</v>
      </c>
      <c r="D29" s="117">
        <v>37197</v>
      </c>
      <c r="E29" s="125">
        <v>80</v>
      </c>
      <c r="F29" s="125">
        <v>80</v>
      </c>
      <c r="G29" s="125">
        <v>80</v>
      </c>
      <c r="H29" s="22" t="str">
        <f t="shared" si="0"/>
        <v>Tốt</v>
      </c>
      <c r="I29" s="125">
        <v>80</v>
      </c>
      <c r="J29" s="23" t="str">
        <f t="shared" si="1"/>
        <v>Tốt</v>
      </c>
      <c r="K29" s="21"/>
      <c r="L29" s="14"/>
      <c r="M29" s="22"/>
      <c r="N29" s="161" t="e">
        <f>VLOOKUP(B29,'[1]thôi học'!B$2:B$211,1,0)</f>
        <v>#N/A</v>
      </c>
    </row>
    <row r="30" spans="1:14" s="104" customFormat="1">
      <c r="A30" s="13">
        <v>17</v>
      </c>
      <c r="B30" s="166" t="s">
        <v>2352</v>
      </c>
      <c r="C30" s="116" t="s">
        <v>79</v>
      </c>
      <c r="D30" s="117">
        <v>37140</v>
      </c>
      <c r="E30" s="125">
        <v>92</v>
      </c>
      <c r="F30" s="125">
        <v>92</v>
      </c>
      <c r="G30" s="125">
        <v>92</v>
      </c>
      <c r="H30" s="22" t="str">
        <f t="shared" si="0"/>
        <v>Xuất sắc</v>
      </c>
      <c r="I30" s="125">
        <v>92</v>
      </c>
      <c r="J30" s="23" t="str">
        <f t="shared" si="1"/>
        <v>Xuất sắc</v>
      </c>
      <c r="K30" s="21"/>
      <c r="L30" s="14"/>
      <c r="M30" s="22"/>
      <c r="N30" s="161" t="e">
        <f>VLOOKUP(B30,'[1]thôi học'!B$2:B$211,1,0)</f>
        <v>#N/A</v>
      </c>
    </row>
    <row r="31" spans="1:14" s="104" customFormat="1">
      <c r="A31" s="13">
        <v>18</v>
      </c>
      <c r="B31" s="166" t="s">
        <v>2353</v>
      </c>
      <c r="C31" s="116" t="s">
        <v>782</v>
      </c>
      <c r="D31" s="117">
        <v>37110</v>
      </c>
      <c r="E31" s="125">
        <v>92</v>
      </c>
      <c r="F31" s="125">
        <v>92</v>
      </c>
      <c r="G31" s="125">
        <v>92</v>
      </c>
      <c r="H31" s="22" t="str">
        <f t="shared" si="0"/>
        <v>Xuất sắc</v>
      </c>
      <c r="I31" s="125">
        <v>92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13">
        <v>19</v>
      </c>
      <c r="B32" s="166" t="s">
        <v>2354</v>
      </c>
      <c r="C32" s="116" t="s">
        <v>106</v>
      </c>
      <c r="D32" s="117">
        <v>36986</v>
      </c>
      <c r="E32" s="125">
        <v>92</v>
      </c>
      <c r="F32" s="125">
        <v>92</v>
      </c>
      <c r="G32" s="125">
        <v>92</v>
      </c>
      <c r="H32" s="22" t="str">
        <f t="shared" si="0"/>
        <v>Xuất sắc</v>
      </c>
      <c r="I32" s="125">
        <v>92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13">
        <v>20</v>
      </c>
      <c r="B33" s="166" t="s">
        <v>2355</v>
      </c>
      <c r="C33" s="116" t="s">
        <v>783</v>
      </c>
      <c r="D33" s="117">
        <v>37037</v>
      </c>
      <c r="E33" s="125">
        <v>92</v>
      </c>
      <c r="F33" s="125">
        <v>92</v>
      </c>
      <c r="G33" s="125">
        <v>92</v>
      </c>
      <c r="H33" s="22" t="str">
        <f t="shared" si="0"/>
        <v>Xuất sắc</v>
      </c>
      <c r="I33" s="125">
        <v>92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13">
        <v>21</v>
      </c>
      <c r="B34" s="166" t="s">
        <v>2356</v>
      </c>
      <c r="C34" s="116" t="s">
        <v>784</v>
      </c>
      <c r="D34" s="117">
        <v>36922</v>
      </c>
      <c r="E34" s="125">
        <v>92</v>
      </c>
      <c r="F34" s="125">
        <v>92</v>
      </c>
      <c r="G34" s="125">
        <v>92</v>
      </c>
      <c r="H34" s="22" t="str">
        <f t="shared" si="0"/>
        <v>Xuất sắc</v>
      </c>
      <c r="I34" s="125">
        <v>92</v>
      </c>
      <c r="J34" s="23" t="str">
        <f t="shared" si="1"/>
        <v>Xuất sắc</v>
      </c>
      <c r="K34" s="31"/>
      <c r="L34" s="32"/>
      <c r="M34" s="22"/>
      <c r="N34" s="161" t="e">
        <f>VLOOKUP(B34,'[1]thôi học'!B$2:B$211,1,0)</f>
        <v>#N/A</v>
      </c>
    </row>
    <row r="35" spans="1:14" s="104" customFormat="1">
      <c r="A35" s="13">
        <v>22</v>
      </c>
      <c r="B35" s="166" t="s">
        <v>2357</v>
      </c>
      <c r="C35" s="116" t="s">
        <v>102</v>
      </c>
      <c r="D35" s="117">
        <v>36901</v>
      </c>
      <c r="E35" s="125">
        <v>90</v>
      </c>
      <c r="F35" s="125">
        <v>90</v>
      </c>
      <c r="G35" s="125">
        <v>90</v>
      </c>
      <c r="H35" s="22" t="str">
        <f t="shared" si="0"/>
        <v>Xuất sắc</v>
      </c>
      <c r="I35" s="125">
        <v>90</v>
      </c>
      <c r="J35" s="23" t="str">
        <f t="shared" si="1"/>
        <v>Xuất sắc</v>
      </c>
      <c r="K35" s="31"/>
      <c r="L35" s="32"/>
      <c r="M35" s="22"/>
      <c r="N35" s="161" t="e">
        <f>VLOOKUP(B35,'[1]thôi học'!B$2:B$211,1,0)</f>
        <v>#N/A</v>
      </c>
    </row>
    <row r="36" spans="1:14" s="104" customFormat="1">
      <c r="A36" s="13">
        <v>23</v>
      </c>
      <c r="B36" s="166" t="s">
        <v>2358</v>
      </c>
      <c r="C36" s="116" t="s">
        <v>102</v>
      </c>
      <c r="D36" s="117">
        <v>37182</v>
      </c>
      <c r="E36" s="125">
        <v>80</v>
      </c>
      <c r="F36" s="125">
        <v>80</v>
      </c>
      <c r="G36" s="125">
        <v>80</v>
      </c>
      <c r="H36" s="22" t="str">
        <f t="shared" si="0"/>
        <v>Tốt</v>
      </c>
      <c r="I36" s="125">
        <v>80</v>
      </c>
      <c r="J36" s="23" t="str">
        <f t="shared" si="1"/>
        <v>Tốt</v>
      </c>
      <c r="K36" s="21"/>
      <c r="L36" s="14"/>
      <c r="M36" s="22"/>
      <c r="N36" s="161" t="e">
        <f>VLOOKUP(B36,'[1]thôi học'!B$2:B$211,1,0)</f>
        <v>#N/A</v>
      </c>
    </row>
    <row r="37" spans="1:14" s="104" customFormat="1">
      <c r="A37" s="13">
        <v>24</v>
      </c>
      <c r="B37" s="166" t="s">
        <v>2359</v>
      </c>
      <c r="C37" s="116" t="s">
        <v>30</v>
      </c>
      <c r="D37" s="117">
        <v>37148</v>
      </c>
      <c r="E37" s="125">
        <v>77</v>
      </c>
      <c r="F37" s="125">
        <v>77</v>
      </c>
      <c r="G37" s="125">
        <v>77</v>
      </c>
      <c r="H37" s="22" t="str">
        <f t="shared" si="0"/>
        <v>Khá</v>
      </c>
      <c r="I37" s="125">
        <v>77</v>
      </c>
      <c r="J37" s="23" t="str">
        <f t="shared" si="1"/>
        <v>Khá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13">
        <v>25</v>
      </c>
      <c r="B38" s="166" t="s">
        <v>2360</v>
      </c>
      <c r="C38" s="116" t="s">
        <v>785</v>
      </c>
      <c r="D38" s="117">
        <v>37180</v>
      </c>
      <c r="E38" s="125">
        <v>90</v>
      </c>
      <c r="F38" s="125">
        <v>90</v>
      </c>
      <c r="G38" s="125">
        <v>90</v>
      </c>
      <c r="H38" s="22" t="str">
        <f t="shared" si="0"/>
        <v>Xuất sắc</v>
      </c>
      <c r="I38" s="125">
        <v>90</v>
      </c>
      <c r="J38" s="23" t="str">
        <f t="shared" si="1"/>
        <v>Xuất sắc</v>
      </c>
      <c r="K38" s="31"/>
      <c r="L38" s="140"/>
      <c r="M38" s="22"/>
      <c r="N38" s="161" t="e">
        <f>VLOOKUP(B38,'[1]thôi học'!B$2:B$211,1,0)</f>
        <v>#N/A</v>
      </c>
    </row>
    <row r="39" spans="1:14" s="104" customFormat="1">
      <c r="A39" s="13">
        <v>26</v>
      </c>
      <c r="B39" s="166" t="s">
        <v>2361</v>
      </c>
      <c r="C39" s="116" t="s">
        <v>786</v>
      </c>
      <c r="D39" s="117">
        <v>37212</v>
      </c>
      <c r="E39" s="125">
        <v>92</v>
      </c>
      <c r="F39" s="125">
        <v>92</v>
      </c>
      <c r="G39" s="125">
        <v>92</v>
      </c>
      <c r="H39" s="22" t="str">
        <f t="shared" si="0"/>
        <v>Xuất sắc</v>
      </c>
      <c r="I39" s="125">
        <v>92</v>
      </c>
      <c r="J39" s="23" t="str">
        <f t="shared" si="1"/>
        <v>Xuất sắc</v>
      </c>
      <c r="K39" s="31"/>
      <c r="L39" s="140"/>
      <c r="M39" s="22"/>
      <c r="N39" s="161" t="e">
        <f>VLOOKUP(B39,'[1]thôi học'!B$2:B$211,1,0)</f>
        <v>#N/A</v>
      </c>
    </row>
    <row r="40" spans="1:14" s="104" customFormat="1">
      <c r="A40" s="13">
        <v>27</v>
      </c>
      <c r="B40" s="166" t="s">
        <v>2362</v>
      </c>
      <c r="C40" s="116" t="s">
        <v>276</v>
      </c>
      <c r="D40" s="117">
        <v>36994</v>
      </c>
      <c r="E40" s="125">
        <v>90</v>
      </c>
      <c r="F40" s="125">
        <v>90</v>
      </c>
      <c r="G40" s="125">
        <v>90</v>
      </c>
      <c r="H40" s="22" t="str">
        <f t="shared" si="0"/>
        <v>Xuất sắc</v>
      </c>
      <c r="I40" s="125">
        <v>90</v>
      </c>
      <c r="J40" s="23" t="str">
        <f t="shared" si="1"/>
        <v>Xuất sắc</v>
      </c>
      <c r="K40" s="21"/>
      <c r="L40" s="140"/>
      <c r="M40" s="22"/>
      <c r="N40" s="161" t="e">
        <f>VLOOKUP(B40,'[1]thôi học'!B$2:B$211,1,0)</f>
        <v>#N/A</v>
      </c>
    </row>
    <row r="41" spans="1:14" s="104" customFormat="1">
      <c r="A41" s="13">
        <v>28</v>
      </c>
      <c r="B41" s="166" t="s">
        <v>2363</v>
      </c>
      <c r="C41" s="116" t="s">
        <v>107</v>
      </c>
      <c r="D41" s="117">
        <v>36943</v>
      </c>
      <c r="E41" s="125">
        <v>90</v>
      </c>
      <c r="F41" s="125">
        <v>90</v>
      </c>
      <c r="G41" s="125">
        <v>90</v>
      </c>
      <c r="H41" s="22" t="str">
        <f t="shared" si="0"/>
        <v>Xuất sắc</v>
      </c>
      <c r="I41" s="125">
        <v>90</v>
      </c>
      <c r="J41" s="23" t="str">
        <f t="shared" si="1"/>
        <v>Xuất sắc</v>
      </c>
      <c r="K41" s="21"/>
      <c r="L41" s="140"/>
      <c r="M41" s="22"/>
      <c r="N41" s="161" t="e">
        <f>VLOOKUP(B41,'[1]thôi học'!B$2:B$211,1,0)</f>
        <v>#N/A</v>
      </c>
    </row>
    <row r="42" spans="1:14" s="104" customFormat="1">
      <c r="A42" s="13">
        <v>29</v>
      </c>
      <c r="B42" s="166" t="s">
        <v>2364</v>
      </c>
      <c r="C42" s="116" t="s">
        <v>787</v>
      </c>
      <c r="D42" s="117">
        <v>37088</v>
      </c>
      <c r="E42" s="125">
        <v>80</v>
      </c>
      <c r="F42" s="125">
        <v>80</v>
      </c>
      <c r="G42" s="125">
        <v>80</v>
      </c>
      <c r="H42" s="22" t="str">
        <f t="shared" si="0"/>
        <v>Tốt</v>
      </c>
      <c r="I42" s="125">
        <v>80</v>
      </c>
      <c r="J42" s="23" t="str">
        <f t="shared" si="1"/>
        <v>Tốt</v>
      </c>
      <c r="K42" s="31"/>
      <c r="L42" s="140"/>
      <c r="M42" s="22"/>
      <c r="N42" s="161" t="e">
        <f>VLOOKUP(B42,'[1]thôi học'!B$2:B$211,1,0)</f>
        <v>#N/A</v>
      </c>
    </row>
    <row r="43" spans="1:14" s="104" customFormat="1">
      <c r="A43" s="13">
        <v>30</v>
      </c>
      <c r="B43" s="166" t="s">
        <v>2365</v>
      </c>
      <c r="C43" s="116" t="s">
        <v>203</v>
      </c>
      <c r="D43" s="117">
        <v>37136</v>
      </c>
      <c r="E43" s="125">
        <v>80</v>
      </c>
      <c r="F43" s="125">
        <v>80</v>
      </c>
      <c r="G43" s="125">
        <v>80</v>
      </c>
      <c r="H43" s="22" t="str">
        <f t="shared" si="0"/>
        <v>Tốt</v>
      </c>
      <c r="I43" s="125">
        <v>80</v>
      </c>
      <c r="J43" s="23" t="str">
        <f t="shared" si="1"/>
        <v>Tốt</v>
      </c>
      <c r="K43" s="31"/>
      <c r="L43" s="140"/>
      <c r="M43" s="22"/>
      <c r="N43" s="161" t="e">
        <f>VLOOKUP(B43,'[1]thôi học'!B$2:B$211,1,0)</f>
        <v>#N/A</v>
      </c>
    </row>
    <row r="44" spans="1:14" s="104" customFormat="1">
      <c r="A44" s="13">
        <v>31</v>
      </c>
      <c r="B44" s="166" t="s">
        <v>2366</v>
      </c>
      <c r="C44" s="116" t="s">
        <v>788</v>
      </c>
      <c r="D44" s="117">
        <v>36935</v>
      </c>
      <c r="E44" s="125">
        <v>80</v>
      </c>
      <c r="F44" s="125">
        <v>80</v>
      </c>
      <c r="G44" s="125">
        <v>80</v>
      </c>
      <c r="H44" s="22" t="str">
        <f t="shared" si="0"/>
        <v>Tốt</v>
      </c>
      <c r="I44" s="125">
        <v>80</v>
      </c>
      <c r="J44" s="23" t="str">
        <f t="shared" si="1"/>
        <v>Tốt</v>
      </c>
      <c r="K44" s="21"/>
      <c r="L44" s="140"/>
      <c r="M44" s="22"/>
      <c r="N44" s="161" t="e">
        <f>VLOOKUP(B44,'[1]thôi học'!B$2:B$211,1,0)</f>
        <v>#N/A</v>
      </c>
    </row>
    <row r="45" spans="1:14" s="104" customFormat="1">
      <c r="A45" s="13">
        <v>32</v>
      </c>
      <c r="B45" s="166" t="s">
        <v>2367</v>
      </c>
      <c r="C45" s="116" t="s">
        <v>789</v>
      </c>
      <c r="D45" s="117">
        <v>36928</v>
      </c>
      <c r="E45" s="125">
        <v>90</v>
      </c>
      <c r="F45" s="125">
        <v>90</v>
      </c>
      <c r="G45" s="125">
        <v>90</v>
      </c>
      <c r="H45" s="22" t="str">
        <f t="shared" si="0"/>
        <v>Xuất sắc</v>
      </c>
      <c r="I45" s="125">
        <v>90</v>
      </c>
      <c r="J45" s="23" t="str">
        <f t="shared" si="1"/>
        <v>Xuất sắc</v>
      </c>
      <c r="K45" s="31"/>
      <c r="L45" s="140"/>
      <c r="M45" s="22"/>
      <c r="N45" s="161" t="e">
        <f>VLOOKUP(B45,'[1]thôi học'!B$2:B$211,1,0)</f>
        <v>#N/A</v>
      </c>
    </row>
    <row r="46" spans="1:14" s="104" customFormat="1">
      <c r="A46" s="13">
        <v>33</v>
      </c>
      <c r="B46" s="166" t="s">
        <v>2368</v>
      </c>
      <c r="C46" s="116" t="s">
        <v>790</v>
      </c>
      <c r="D46" s="117">
        <v>37201</v>
      </c>
      <c r="E46" s="125">
        <v>82</v>
      </c>
      <c r="F46" s="125">
        <v>82</v>
      </c>
      <c r="G46" s="125">
        <v>82</v>
      </c>
      <c r="H46" s="22" t="str">
        <f t="shared" si="0"/>
        <v>Tốt</v>
      </c>
      <c r="I46" s="125">
        <v>82</v>
      </c>
      <c r="J46" s="23" t="str">
        <f t="shared" si="1"/>
        <v>Tốt</v>
      </c>
      <c r="K46" s="31"/>
      <c r="L46" s="140"/>
      <c r="M46" s="22"/>
      <c r="N46" s="161" t="e">
        <f>VLOOKUP(B46,'[1]thôi học'!B$2:B$211,1,0)</f>
        <v>#N/A</v>
      </c>
    </row>
    <row r="47" spans="1:14" s="104" customFormat="1">
      <c r="A47" s="13">
        <v>34</v>
      </c>
      <c r="B47" s="166" t="s">
        <v>2369</v>
      </c>
      <c r="C47" s="116" t="s">
        <v>791</v>
      </c>
      <c r="D47" s="117">
        <v>37118</v>
      </c>
      <c r="E47" s="125">
        <v>80</v>
      </c>
      <c r="F47" s="125">
        <v>80</v>
      </c>
      <c r="G47" s="125">
        <v>80</v>
      </c>
      <c r="H47" s="22" t="str">
        <f t="shared" si="0"/>
        <v>Tốt</v>
      </c>
      <c r="I47" s="125">
        <v>80</v>
      </c>
      <c r="J47" s="23" t="str">
        <f t="shared" si="1"/>
        <v>Tốt</v>
      </c>
      <c r="K47" s="31"/>
      <c r="L47" s="140"/>
      <c r="M47" s="22"/>
      <c r="N47" s="161" t="e">
        <f>VLOOKUP(B47,'[1]thôi học'!B$2:B$211,1,0)</f>
        <v>#N/A</v>
      </c>
    </row>
    <row r="48" spans="1:14" s="104" customFormat="1">
      <c r="A48" s="13">
        <v>35</v>
      </c>
      <c r="B48" s="166" t="s">
        <v>2370</v>
      </c>
      <c r="C48" s="116" t="s">
        <v>53</v>
      </c>
      <c r="D48" s="117">
        <v>37135</v>
      </c>
      <c r="E48" s="125">
        <v>80</v>
      </c>
      <c r="F48" s="125">
        <v>80</v>
      </c>
      <c r="G48" s="125">
        <v>80</v>
      </c>
      <c r="H48" s="22" t="str">
        <f t="shared" si="0"/>
        <v>Tốt</v>
      </c>
      <c r="I48" s="125">
        <v>80</v>
      </c>
      <c r="J48" s="23" t="str">
        <f t="shared" si="1"/>
        <v>Tốt</v>
      </c>
      <c r="K48" s="31"/>
      <c r="L48" s="140"/>
      <c r="M48" s="22"/>
      <c r="N48" s="161" t="e">
        <f>VLOOKUP(B48,'[1]thôi học'!B$2:B$211,1,0)</f>
        <v>#N/A</v>
      </c>
    </row>
    <row r="49" spans="1:14" s="104" customFormat="1">
      <c r="A49" s="13">
        <v>36</v>
      </c>
      <c r="B49" s="166" t="s">
        <v>2371</v>
      </c>
      <c r="C49" s="116" t="s">
        <v>792</v>
      </c>
      <c r="D49" s="117">
        <v>37117</v>
      </c>
      <c r="E49" s="125">
        <v>60</v>
      </c>
      <c r="F49" s="125">
        <v>60</v>
      </c>
      <c r="G49" s="125">
        <v>60</v>
      </c>
      <c r="H49" s="22" t="str">
        <f t="shared" si="0"/>
        <v>Trung bình</v>
      </c>
      <c r="I49" s="125">
        <v>60</v>
      </c>
      <c r="J49" s="23" t="str">
        <f t="shared" si="1"/>
        <v>Trung bình</v>
      </c>
      <c r="K49" s="31"/>
      <c r="L49" s="140"/>
      <c r="M49" s="22"/>
      <c r="N49" s="161" t="e">
        <f>VLOOKUP(B49,'[1]thôi học'!B$2:B$211,1,0)</f>
        <v>#N/A</v>
      </c>
    </row>
    <row r="50" spans="1:14" s="104" customFormat="1">
      <c r="A50" s="13">
        <v>37</v>
      </c>
      <c r="B50" s="166" t="s">
        <v>2372</v>
      </c>
      <c r="C50" s="116" t="s">
        <v>793</v>
      </c>
      <c r="D50" s="117">
        <v>36922</v>
      </c>
      <c r="E50" s="125">
        <v>82</v>
      </c>
      <c r="F50" s="125">
        <v>82</v>
      </c>
      <c r="G50" s="125">
        <v>82</v>
      </c>
      <c r="H50" s="22" t="str">
        <f t="shared" si="0"/>
        <v>Tốt</v>
      </c>
      <c r="I50" s="125">
        <v>82</v>
      </c>
      <c r="J50" s="23" t="str">
        <f t="shared" si="1"/>
        <v>Tốt</v>
      </c>
      <c r="K50" s="31"/>
      <c r="L50" s="140"/>
      <c r="M50" s="22"/>
      <c r="N50" s="161" t="e">
        <f>VLOOKUP(B50,'[1]thôi học'!B$2:B$211,1,0)</f>
        <v>#N/A</v>
      </c>
    </row>
    <row r="51" spans="1:14" s="104" customFormat="1">
      <c r="A51" s="13">
        <v>38</v>
      </c>
      <c r="B51" s="166" t="s">
        <v>2373</v>
      </c>
      <c r="C51" s="116" t="s">
        <v>794</v>
      </c>
      <c r="D51" s="117">
        <v>37107</v>
      </c>
      <c r="E51" s="125">
        <v>92</v>
      </c>
      <c r="F51" s="125">
        <v>92</v>
      </c>
      <c r="G51" s="125">
        <v>92</v>
      </c>
      <c r="H51" s="22" t="str">
        <f t="shared" si="0"/>
        <v>Xuất sắc</v>
      </c>
      <c r="I51" s="125">
        <v>92</v>
      </c>
      <c r="J51" s="23" t="str">
        <f t="shared" si="1"/>
        <v>Xuất sắc</v>
      </c>
      <c r="K51" s="31"/>
      <c r="L51" s="140"/>
      <c r="M51" s="22"/>
      <c r="N51" s="161" t="e">
        <f>VLOOKUP(B51,'[1]thôi học'!B$2:B$211,1,0)</f>
        <v>#N/A</v>
      </c>
    </row>
    <row r="52" spans="1:14" s="104" customFormat="1">
      <c r="A52" s="13">
        <v>39</v>
      </c>
      <c r="B52" s="166" t="s">
        <v>2374</v>
      </c>
      <c r="C52" s="116" t="s">
        <v>795</v>
      </c>
      <c r="D52" s="117">
        <v>37052</v>
      </c>
      <c r="E52" s="125">
        <v>80</v>
      </c>
      <c r="F52" s="125">
        <v>80</v>
      </c>
      <c r="G52" s="125">
        <v>80</v>
      </c>
      <c r="H52" s="22" t="str">
        <f t="shared" si="0"/>
        <v>Tốt</v>
      </c>
      <c r="I52" s="125">
        <v>80</v>
      </c>
      <c r="J52" s="23" t="str">
        <f t="shared" si="1"/>
        <v>Tốt</v>
      </c>
      <c r="K52" s="21"/>
      <c r="L52" s="140"/>
      <c r="M52" s="22"/>
      <c r="N52" s="161" t="e">
        <f>VLOOKUP(B52,'[1]thôi học'!B$2:B$211,1,0)</f>
        <v>#N/A</v>
      </c>
    </row>
    <row r="53" spans="1:14" s="104" customFormat="1">
      <c r="A53" s="13">
        <v>40</v>
      </c>
      <c r="B53" s="166" t="s">
        <v>2375</v>
      </c>
      <c r="C53" s="116" t="s">
        <v>83</v>
      </c>
      <c r="D53" s="117">
        <v>37060</v>
      </c>
      <c r="E53" s="125">
        <v>80</v>
      </c>
      <c r="F53" s="125">
        <v>80</v>
      </c>
      <c r="G53" s="125">
        <v>80</v>
      </c>
      <c r="H53" s="22" t="str">
        <f t="shared" si="0"/>
        <v>Tốt</v>
      </c>
      <c r="I53" s="125">
        <v>80</v>
      </c>
      <c r="J53" s="23" t="str">
        <f t="shared" si="1"/>
        <v>Tốt</v>
      </c>
      <c r="K53" s="31"/>
      <c r="L53" s="140"/>
      <c r="M53" s="22"/>
      <c r="N53" s="161" t="e">
        <f>VLOOKUP(B53,'[1]thôi học'!B$2:B$211,1,0)</f>
        <v>#N/A</v>
      </c>
    </row>
    <row r="54" spans="1:14" s="104" customFormat="1">
      <c r="A54" s="13">
        <v>41</v>
      </c>
      <c r="B54" s="166" t="s">
        <v>2376</v>
      </c>
      <c r="C54" s="116" t="s">
        <v>796</v>
      </c>
      <c r="D54" s="117">
        <v>36912</v>
      </c>
      <c r="E54" s="125">
        <v>80</v>
      </c>
      <c r="F54" s="125">
        <v>80</v>
      </c>
      <c r="G54" s="125">
        <v>80</v>
      </c>
      <c r="H54" s="22" t="str">
        <f t="shared" si="0"/>
        <v>Tốt</v>
      </c>
      <c r="I54" s="125">
        <v>80</v>
      </c>
      <c r="J54" s="23" t="str">
        <f t="shared" si="1"/>
        <v>Tốt</v>
      </c>
      <c r="K54" s="31"/>
      <c r="L54" s="140"/>
      <c r="M54" s="22"/>
      <c r="N54" s="161" t="e">
        <f>VLOOKUP(B54,'[1]thôi học'!B$2:B$211,1,0)</f>
        <v>#N/A</v>
      </c>
    </row>
    <row r="55" spans="1:14" s="104" customFormat="1">
      <c r="A55" s="13">
        <v>42</v>
      </c>
      <c r="B55" s="166" t="s">
        <v>2377</v>
      </c>
      <c r="C55" s="116" t="s">
        <v>797</v>
      </c>
      <c r="D55" s="117">
        <v>37126</v>
      </c>
      <c r="E55" s="125">
        <v>80</v>
      </c>
      <c r="F55" s="125">
        <v>80</v>
      </c>
      <c r="G55" s="125">
        <v>80</v>
      </c>
      <c r="H55" s="22" t="str">
        <f t="shared" si="0"/>
        <v>Tốt</v>
      </c>
      <c r="I55" s="125">
        <v>80</v>
      </c>
      <c r="J55" s="23" t="str">
        <f t="shared" si="1"/>
        <v>Tốt</v>
      </c>
      <c r="K55" s="31"/>
      <c r="L55" s="140"/>
      <c r="M55" s="22"/>
      <c r="N55" s="161" t="e">
        <f>VLOOKUP(B55,'[1]thôi học'!B$2:B$211,1,0)</f>
        <v>#N/A</v>
      </c>
    </row>
    <row r="56" spans="1:14">
      <c r="A56" s="13">
        <v>43</v>
      </c>
      <c r="B56" s="166" t="s">
        <v>2378</v>
      </c>
      <c r="C56" s="116" t="s">
        <v>54</v>
      </c>
      <c r="D56" s="117">
        <v>37240</v>
      </c>
      <c r="E56" s="125">
        <v>0</v>
      </c>
      <c r="F56" s="125">
        <v>0</v>
      </c>
      <c r="G56" s="125">
        <v>0</v>
      </c>
      <c r="H56" s="22" t="str">
        <f t="shared" si="0"/>
        <v>Kém</v>
      </c>
      <c r="I56" s="125">
        <v>0</v>
      </c>
      <c r="J56" s="23" t="str">
        <f t="shared" si="1"/>
        <v>Kém</v>
      </c>
      <c r="K56" s="13"/>
      <c r="L56" s="141" t="s">
        <v>1680</v>
      </c>
      <c r="M56" s="98"/>
      <c r="N56" s="161" t="e">
        <f>VLOOKUP(B56,'[1]thôi học'!B$2:B$211,1,0)</f>
        <v>#N/A</v>
      </c>
    </row>
    <row r="57" spans="1:14">
      <c r="A57" s="13">
        <v>44</v>
      </c>
      <c r="B57" s="166" t="s">
        <v>2379</v>
      </c>
      <c r="C57" s="116" t="s">
        <v>798</v>
      </c>
      <c r="D57" s="117">
        <v>37217</v>
      </c>
      <c r="E57" s="125">
        <v>80</v>
      </c>
      <c r="F57" s="125">
        <v>80</v>
      </c>
      <c r="G57" s="125">
        <v>80</v>
      </c>
      <c r="H57" s="22" t="str">
        <f t="shared" si="0"/>
        <v>Tốt</v>
      </c>
      <c r="I57" s="125">
        <v>80</v>
      </c>
      <c r="J57" s="23" t="str">
        <f t="shared" si="1"/>
        <v>Tốt</v>
      </c>
      <c r="K57" s="21"/>
      <c r="L57" s="141"/>
      <c r="M57" s="98"/>
      <c r="N57" s="161" t="e">
        <f>VLOOKUP(B57,'[1]thôi học'!B$2:B$211,1,0)</f>
        <v>#N/A</v>
      </c>
    </row>
    <row r="58" spans="1:14">
      <c r="A58" s="13">
        <v>45</v>
      </c>
      <c r="B58" s="166" t="s">
        <v>2380</v>
      </c>
      <c r="C58" s="116" t="s">
        <v>799</v>
      </c>
      <c r="D58" s="117">
        <v>37011</v>
      </c>
      <c r="E58" s="125">
        <v>80</v>
      </c>
      <c r="F58" s="125">
        <v>80</v>
      </c>
      <c r="G58" s="125">
        <v>80</v>
      </c>
      <c r="H58" s="22" t="str">
        <f t="shared" si="0"/>
        <v>Tốt</v>
      </c>
      <c r="I58" s="125">
        <v>80</v>
      </c>
      <c r="J58" s="23" t="str">
        <f t="shared" si="1"/>
        <v>Tốt</v>
      </c>
      <c r="K58" s="13"/>
      <c r="L58" s="141"/>
      <c r="M58" s="98"/>
      <c r="N58" s="161" t="e">
        <f>VLOOKUP(B58,'[1]thôi học'!B$2:B$211,1,0)</f>
        <v>#N/A</v>
      </c>
    </row>
    <row r="59" spans="1:14">
      <c r="A59" s="13">
        <v>46</v>
      </c>
      <c r="B59" s="166" t="s">
        <v>2381</v>
      </c>
      <c r="C59" s="116" t="s">
        <v>800</v>
      </c>
      <c r="D59" s="117">
        <v>36932</v>
      </c>
      <c r="E59" s="125">
        <v>90</v>
      </c>
      <c r="F59" s="125">
        <v>90</v>
      </c>
      <c r="G59" s="125">
        <v>90</v>
      </c>
      <c r="H59" s="22" t="str">
        <f t="shared" si="0"/>
        <v>Xuất sắc</v>
      </c>
      <c r="I59" s="125">
        <v>90</v>
      </c>
      <c r="J59" s="23" t="str">
        <f t="shared" si="1"/>
        <v>Xuất sắc</v>
      </c>
      <c r="K59" s="13"/>
      <c r="L59" s="141"/>
      <c r="M59" s="98"/>
      <c r="N59" s="161" t="e">
        <f>VLOOKUP(B59,'[1]thôi học'!B$2:B$211,1,0)</f>
        <v>#N/A</v>
      </c>
    </row>
    <row r="60" spans="1:14">
      <c r="A60" s="13">
        <v>47</v>
      </c>
      <c r="B60" s="166" t="s">
        <v>2382</v>
      </c>
      <c r="C60" s="116" t="s">
        <v>801</v>
      </c>
      <c r="D60" s="117">
        <v>37096</v>
      </c>
      <c r="E60" s="125">
        <v>0</v>
      </c>
      <c r="F60" s="125">
        <v>0</v>
      </c>
      <c r="G60" s="125">
        <v>0</v>
      </c>
      <c r="H60" s="22" t="str">
        <f t="shared" si="0"/>
        <v>Kém</v>
      </c>
      <c r="I60" s="125">
        <v>0</v>
      </c>
      <c r="J60" s="23" t="str">
        <f t="shared" si="1"/>
        <v>Kém</v>
      </c>
      <c r="K60" s="13"/>
      <c r="L60" s="141" t="s">
        <v>1680</v>
      </c>
      <c r="M60" s="98"/>
      <c r="N60" s="161" t="e">
        <f>VLOOKUP(B60,'[1]thôi học'!B$2:B$211,1,0)</f>
        <v>#N/A</v>
      </c>
    </row>
    <row r="61" spans="1:14">
      <c r="A61" s="13">
        <v>48</v>
      </c>
      <c r="B61" s="166" t="s">
        <v>2383</v>
      </c>
      <c r="C61" s="116" t="s">
        <v>802</v>
      </c>
      <c r="D61" s="117">
        <v>36990</v>
      </c>
      <c r="E61" s="125">
        <v>82</v>
      </c>
      <c r="F61" s="125">
        <v>82</v>
      </c>
      <c r="G61" s="125">
        <v>82</v>
      </c>
      <c r="H61" s="22" t="str">
        <f t="shared" si="0"/>
        <v>Tốt</v>
      </c>
      <c r="I61" s="125">
        <v>82</v>
      </c>
      <c r="J61" s="23" t="str">
        <f t="shared" si="1"/>
        <v>Tốt</v>
      </c>
      <c r="K61" s="13"/>
      <c r="L61" s="141"/>
      <c r="M61" s="98"/>
      <c r="N61" s="161" t="e">
        <f>VLOOKUP(B61,'[1]thôi học'!B$2:B$211,1,0)</f>
        <v>#N/A</v>
      </c>
    </row>
    <row r="62" spans="1:14">
      <c r="A62" s="13">
        <v>49</v>
      </c>
      <c r="B62" s="166" t="s">
        <v>2384</v>
      </c>
      <c r="C62" s="116" t="s">
        <v>803</v>
      </c>
      <c r="D62" s="117">
        <v>37058</v>
      </c>
      <c r="E62" s="125">
        <v>92</v>
      </c>
      <c r="F62" s="125">
        <v>92</v>
      </c>
      <c r="G62" s="125">
        <v>92</v>
      </c>
      <c r="H62" s="22" t="str">
        <f t="shared" si="0"/>
        <v>Xuất sắc</v>
      </c>
      <c r="I62" s="125">
        <v>92</v>
      </c>
      <c r="J62" s="23" t="str">
        <f t="shared" si="1"/>
        <v>Xuất sắc</v>
      </c>
      <c r="K62" s="13"/>
      <c r="L62" s="141"/>
      <c r="M62" s="98"/>
      <c r="N62" s="161" t="e">
        <f>VLOOKUP(B62,'[1]thôi học'!B$2:B$211,1,0)</f>
        <v>#N/A</v>
      </c>
    </row>
    <row r="63" spans="1:14">
      <c r="A63" s="13">
        <v>50</v>
      </c>
      <c r="B63" s="166" t="s">
        <v>2385</v>
      </c>
      <c r="C63" s="116" t="s">
        <v>804</v>
      </c>
      <c r="D63" s="117">
        <v>36904</v>
      </c>
      <c r="E63" s="125">
        <v>92</v>
      </c>
      <c r="F63" s="125">
        <v>92</v>
      </c>
      <c r="G63" s="125">
        <v>92</v>
      </c>
      <c r="H63" s="22" t="str">
        <f t="shared" si="0"/>
        <v>Xuất sắc</v>
      </c>
      <c r="I63" s="125">
        <v>92</v>
      </c>
      <c r="J63" s="23" t="str">
        <f t="shared" si="1"/>
        <v>Xuất sắc</v>
      </c>
      <c r="K63" s="13"/>
      <c r="L63" s="141"/>
      <c r="M63" s="98"/>
      <c r="N63" s="161" t="e">
        <f>VLOOKUP(B63,'[1]thôi học'!B$2:B$211,1,0)</f>
        <v>#N/A</v>
      </c>
    </row>
    <row r="65" spans="1:1">
      <c r="A65" s="42" t="s">
        <v>684</v>
      </c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8"/>
  <sheetViews>
    <sheetView topLeftCell="A5" workbookViewId="0">
      <selection activeCell="Q14" sqref="Q14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1.375" style="17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102"/>
      <c r="C8" s="45"/>
      <c r="D8" s="27"/>
      <c r="E8" s="82"/>
      <c r="F8" s="82"/>
      <c r="G8" s="46"/>
    </row>
    <row r="9" spans="1:14">
      <c r="A9" s="207" t="s">
        <v>805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6" t="s">
        <v>2386</v>
      </c>
      <c r="C14" s="116" t="s">
        <v>1162</v>
      </c>
      <c r="D14" s="117">
        <v>36968</v>
      </c>
      <c r="E14" s="13">
        <v>90</v>
      </c>
      <c r="F14" s="13">
        <v>90</v>
      </c>
      <c r="G14" s="13">
        <v>90</v>
      </c>
      <c r="H14" s="14" t="str">
        <f>IF(G14&gt;=90,"Xuất sắc",IF(G14&gt;=80,"Tốt", IF(G14&gt;=65,"Khá",IF(G14&gt;=50,"Trung bình", IF(G14&gt;=35, "Yếu", "Kém")))))</f>
        <v>Xuất sắc</v>
      </c>
      <c r="I14" s="13">
        <v>90</v>
      </c>
      <c r="J14" s="96" t="str">
        <f>IF(I14&gt;=90,"Xuất sắc",IF(I14&gt;=80,"Tốt", IF(I14&gt;=65,"Khá",IF(I14&gt;=50,"Trung bình", IF(I14&gt;=35, "Yếu", "Kém")))))</f>
        <v>Xuất sắc</v>
      </c>
      <c r="K14" s="31"/>
      <c r="L14" s="32"/>
      <c r="M14" s="14"/>
      <c r="N14" s="104" t="e">
        <f>VLOOKUP(B14,'[1]thôi học'!B$2:B$211,1,0)</f>
        <v>#N/A</v>
      </c>
    </row>
    <row r="15" spans="1:14">
      <c r="A15" s="13">
        <v>2</v>
      </c>
      <c r="B15" s="166" t="s">
        <v>2387</v>
      </c>
      <c r="C15" s="116" t="s">
        <v>517</v>
      </c>
      <c r="D15" s="117">
        <v>37204</v>
      </c>
      <c r="E15" s="13">
        <v>84</v>
      </c>
      <c r="F15" s="13">
        <v>84</v>
      </c>
      <c r="G15" s="13">
        <v>84</v>
      </c>
      <c r="H15" s="14" t="str">
        <f>IF(G15&gt;=90,"Xuất sắc",IF(G15&gt;=80,"Tốt", IF(G15&gt;=65,"Khá",IF(G15&gt;=50,"Trung bình", IF(G15&gt;=35, "Yếu", "Kém")))))</f>
        <v>Tốt</v>
      </c>
      <c r="I15" s="13">
        <v>84</v>
      </c>
      <c r="J15" s="96" t="str">
        <f>IF(I15&gt;=90,"Xuất sắc",IF(I15&gt;=80,"Tốt", IF(I15&gt;=65,"Khá",IF(I15&gt;=50,"Trung bình", IF(I15&gt;=35, "Yếu", "Kém")))))</f>
        <v>Tốt</v>
      </c>
      <c r="K15" s="13"/>
      <c r="L15" s="14"/>
      <c r="M15" s="14"/>
      <c r="N15" s="161" t="e">
        <f>VLOOKUP(B15,'[1]thôi học'!B$2:B$211,1,0)</f>
        <v>#N/A</v>
      </c>
    </row>
    <row r="16" spans="1:14" s="104" customFormat="1">
      <c r="A16" s="13">
        <v>3</v>
      </c>
      <c r="B16" s="166" t="s">
        <v>2388</v>
      </c>
      <c r="C16" s="116" t="s">
        <v>1163</v>
      </c>
      <c r="D16" s="117">
        <v>37202</v>
      </c>
      <c r="E16" s="13">
        <v>90</v>
      </c>
      <c r="F16" s="13">
        <v>90</v>
      </c>
      <c r="G16" s="13">
        <v>90</v>
      </c>
      <c r="H16" s="14" t="str">
        <f t="shared" ref="H16:H56" si="0">IF(G16&gt;=90,"Xuất sắc",IF(G16&gt;=80,"Tốt", IF(G16&gt;=65,"Khá",IF(G16&gt;=50,"Trung bình", IF(G16&gt;=35, "Yếu", "Kém")))))</f>
        <v>Xuất sắc</v>
      </c>
      <c r="I16" s="13">
        <v>90</v>
      </c>
      <c r="J16" s="96" t="str">
        <f t="shared" ref="J16:J56" si="1">IF(I16&gt;=90,"Xuất sắc",IF(I16&gt;=80,"Tốt", IF(I16&gt;=65,"Khá",IF(I16&gt;=50,"Trung bình", IF(I16&gt;=35, "Yếu", "Kém")))))</f>
        <v>Xuất sắc</v>
      </c>
      <c r="K16" s="31"/>
      <c r="L16" s="32"/>
      <c r="M16" s="14"/>
      <c r="N16" s="161" t="e">
        <f>VLOOKUP(B16,'[1]thôi học'!B$2:B$211,1,0)</f>
        <v>#N/A</v>
      </c>
    </row>
    <row r="17" spans="1:14" s="104" customFormat="1">
      <c r="A17" s="13">
        <v>4</v>
      </c>
      <c r="B17" s="166" t="s">
        <v>2389</v>
      </c>
      <c r="C17" s="116" t="s">
        <v>1164</v>
      </c>
      <c r="D17" s="117">
        <v>37146</v>
      </c>
      <c r="E17" s="13">
        <v>98</v>
      </c>
      <c r="F17" s="13">
        <v>98</v>
      </c>
      <c r="G17" s="13">
        <v>98</v>
      </c>
      <c r="H17" s="14" t="str">
        <f t="shared" si="0"/>
        <v>Xuất sắc</v>
      </c>
      <c r="I17" s="13">
        <v>98</v>
      </c>
      <c r="J17" s="96" t="str">
        <f t="shared" si="1"/>
        <v>Xuất sắc</v>
      </c>
      <c r="K17" s="33"/>
      <c r="L17" s="34"/>
      <c r="M17" s="14"/>
      <c r="N17" s="161" t="e">
        <f>VLOOKUP(B17,'[1]thôi học'!B$2:B$211,1,0)</f>
        <v>#N/A</v>
      </c>
    </row>
    <row r="18" spans="1:14" s="104" customFormat="1">
      <c r="A18" s="13">
        <v>5</v>
      </c>
      <c r="B18" s="166" t="s">
        <v>2390</v>
      </c>
      <c r="C18" s="116" t="s">
        <v>1165</v>
      </c>
      <c r="D18" s="117">
        <v>37070</v>
      </c>
      <c r="E18" s="13">
        <v>90</v>
      </c>
      <c r="F18" s="13">
        <v>90</v>
      </c>
      <c r="G18" s="13">
        <v>90</v>
      </c>
      <c r="H18" s="14" t="str">
        <f t="shared" si="0"/>
        <v>Xuất sắc</v>
      </c>
      <c r="I18" s="13">
        <v>90</v>
      </c>
      <c r="J18" s="96" t="str">
        <f t="shared" si="1"/>
        <v>Xuất sắc</v>
      </c>
      <c r="K18" s="31"/>
      <c r="L18" s="32"/>
      <c r="M18" s="14"/>
      <c r="N18" s="161" t="e">
        <f>VLOOKUP(B18,'[1]thôi học'!B$2:B$211,1,0)</f>
        <v>#N/A</v>
      </c>
    </row>
    <row r="19" spans="1:14" s="104" customFormat="1">
      <c r="A19" s="13">
        <v>6</v>
      </c>
      <c r="B19" s="166" t="s">
        <v>2391</v>
      </c>
      <c r="C19" s="116" t="s">
        <v>462</v>
      </c>
      <c r="D19" s="117">
        <v>36952</v>
      </c>
      <c r="E19" s="13">
        <v>80</v>
      </c>
      <c r="F19" s="13">
        <v>80</v>
      </c>
      <c r="G19" s="13">
        <v>80</v>
      </c>
      <c r="H19" s="14" t="str">
        <f t="shared" si="0"/>
        <v>Tốt</v>
      </c>
      <c r="I19" s="13">
        <v>80</v>
      </c>
      <c r="J19" s="96" t="str">
        <f t="shared" si="1"/>
        <v>Tốt</v>
      </c>
      <c r="K19" s="31"/>
      <c r="L19" s="32"/>
      <c r="M19" s="14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2392</v>
      </c>
      <c r="C20" s="116" t="s">
        <v>1166</v>
      </c>
      <c r="D20" s="117">
        <v>36920</v>
      </c>
      <c r="E20" s="13">
        <v>80</v>
      </c>
      <c r="F20" s="13">
        <v>80</v>
      </c>
      <c r="G20" s="13">
        <v>80</v>
      </c>
      <c r="H20" s="14" t="str">
        <f t="shared" si="0"/>
        <v>Tốt</v>
      </c>
      <c r="I20" s="13">
        <v>80</v>
      </c>
      <c r="J20" s="96" t="str">
        <f t="shared" si="1"/>
        <v>Tốt</v>
      </c>
      <c r="K20" s="31"/>
      <c r="L20" s="32"/>
      <c r="M20" s="14"/>
      <c r="N20" s="161" t="e">
        <f>VLOOKUP(B20,'[1]thôi học'!B$2:B$211,1,0)</f>
        <v>#N/A</v>
      </c>
    </row>
    <row r="21" spans="1:14" s="104" customFormat="1">
      <c r="A21" s="13">
        <v>8</v>
      </c>
      <c r="B21" s="166" t="s">
        <v>2393</v>
      </c>
      <c r="C21" s="116" t="s">
        <v>372</v>
      </c>
      <c r="D21" s="117">
        <v>37214</v>
      </c>
      <c r="E21" s="13">
        <v>75</v>
      </c>
      <c r="F21" s="13">
        <v>77</v>
      </c>
      <c r="G21" s="13">
        <v>77</v>
      </c>
      <c r="H21" s="14" t="str">
        <f t="shared" si="0"/>
        <v>Khá</v>
      </c>
      <c r="I21" s="13">
        <v>77</v>
      </c>
      <c r="J21" s="96" t="str">
        <f t="shared" si="1"/>
        <v>Khá</v>
      </c>
      <c r="K21" s="31"/>
      <c r="L21" s="32"/>
      <c r="M21" s="14"/>
      <c r="N21" s="161" t="e">
        <f>VLOOKUP(B21,'[1]thôi học'!B$2:B$211,1,0)</f>
        <v>#N/A</v>
      </c>
    </row>
    <row r="22" spans="1:14" s="104" customFormat="1">
      <c r="A22" s="13">
        <v>9</v>
      </c>
      <c r="B22" s="166" t="s">
        <v>2394</v>
      </c>
      <c r="C22" s="116" t="s">
        <v>1167</v>
      </c>
      <c r="D22" s="117">
        <v>37113</v>
      </c>
      <c r="E22" s="13">
        <v>90</v>
      </c>
      <c r="F22" s="13">
        <v>90</v>
      </c>
      <c r="G22" s="13">
        <v>90</v>
      </c>
      <c r="H22" s="14" t="str">
        <f t="shared" si="0"/>
        <v>Xuất sắc</v>
      </c>
      <c r="I22" s="13">
        <v>90</v>
      </c>
      <c r="J22" s="96" t="str">
        <f t="shared" si="1"/>
        <v>Xuất sắc</v>
      </c>
      <c r="K22" s="31"/>
      <c r="L22" s="32"/>
      <c r="M22" s="14"/>
      <c r="N22" s="161" t="e">
        <f>VLOOKUP(B22,'[1]thôi học'!B$2:B$211,1,0)</f>
        <v>#N/A</v>
      </c>
    </row>
    <row r="23" spans="1:14" s="104" customFormat="1">
      <c r="A23" s="13">
        <v>10</v>
      </c>
      <c r="B23" s="166" t="s">
        <v>2395</v>
      </c>
      <c r="C23" s="116" t="s">
        <v>806</v>
      </c>
      <c r="D23" s="117">
        <v>37201</v>
      </c>
      <c r="E23" s="13">
        <v>90</v>
      </c>
      <c r="F23" s="13">
        <v>90</v>
      </c>
      <c r="G23" s="13">
        <v>90</v>
      </c>
      <c r="H23" s="14" t="str">
        <f t="shared" si="0"/>
        <v>Xuất sắc</v>
      </c>
      <c r="I23" s="13">
        <v>90</v>
      </c>
      <c r="J23" s="96" t="str">
        <f t="shared" si="1"/>
        <v>Xuất sắc</v>
      </c>
      <c r="K23" s="13"/>
      <c r="L23" s="14"/>
      <c r="M23" s="14"/>
      <c r="N23" s="161" t="e">
        <f>VLOOKUP(B23,'[1]thôi học'!B$2:B$211,1,0)</f>
        <v>#N/A</v>
      </c>
    </row>
    <row r="24" spans="1:14" s="104" customFormat="1">
      <c r="A24" s="13">
        <v>11</v>
      </c>
      <c r="B24" s="166" t="s">
        <v>2396</v>
      </c>
      <c r="C24" s="116" t="s">
        <v>1168</v>
      </c>
      <c r="D24" s="117">
        <v>37182</v>
      </c>
      <c r="E24" s="13">
        <v>85</v>
      </c>
      <c r="F24" s="13">
        <v>85</v>
      </c>
      <c r="G24" s="13">
        <v>85</v>
      </c>
      <c r="H24" s="14" t="str">
        <f t="shared" si="0"/>
        <v>Tốt</v>
      </c>
      <c r="I24" s="13">
        <v>85</v>
      </c>
      <c r="J24" s="96" t="str">
        <f t="shared" si="1"/>
        <v>Tốt</v>
      </c>
      <c r="K24" s="13"/>
      <c r="L24" s="14"/>
      <c r="M24" s="14"/>
      <c r="N24" s="161" t="e">
        <f>VLOOKUP(B24,'[1]thôi học'!B$2:B$211,1,0)</f>
        <v>#N/A</v>
      </c>
    </row>
    <row r="25" spans="1:14" s="104" customFormat="1">
      <c r="A25" s="13">
        <v>12</v>
      </c>
      <c r="B25" s="166" t="s">
        <v>2397</v>
      </c>
      <c r="C25" s="116" t="s">
        <v>1169</v>
      </c>
      <c r="D25" s="117">
        <v>37135</v>
      </c>
      <c r="E25" s="13">
        <v>80</v>
      </c>
      <c r="F25" s="13">
        <v>80</v>
      </c>
      <c r="G25" s="13">
        <v>80</v>
      </c>
      <c r="H25" s="14" t="str">
        <f t="shared" si="0"/>
        <v>Tốt</v>
      </c>
      <c r="I25" s="13">
        <v>80</v>
      </c>
      <c r="J25" s="96" t="str">
        <f t="shared" si="1"/>
        <v>Tốt</v>
      </c>
      <c r="K25" s="31"/>
      <c r="L25" s="32"/>
      <c r="M25" s="14"/>
      <c r="N25" s="161" t="e">
        <f>VLOOKUP(B25,'[1]thôi học'!B$2:B$211,1,0)</f>
        <v>#N/A</v>
      </c>
    </row>
    <row r="26" spans="1:14" s="104" customFormat="1">
      <c r="A26" s="13">
        <v>13</v>
      </c>
      <c r="B26" s="166" t="s">
        <v>2398</v>
      </c>
      <c r="C26" s="116" t="s">
        <v>1170</v>
      </c>
      <c r="D26" s="117">
        <v>37134</v>
      </c>
      <c r="E26" s="13">
        <v>80</v>
      </c>
      <c r="F26" s="13">
        <v>80</v>
      </c>
      <c r="G26" s="13">
        <v>80</v>
      </c>
      <c r="H26" s="14" t="str">
        <f t="shared" si="0"/>
        <v>Tốt</v>
      </c>
      <c r="I26" s="13">
        <v>80</v>
      </c>
      <c r="J26" s="96" t="str">
        <f t="shared" si="1"/>
        <v>Tốt</v>
      </c>
      <c r="K26" s="31"/>
      <c r="L26" s="32"/>
      <c r="M26" s="14"/>
      <c r="N26" s="161" t="e">
        <f>VLOOKUP(B26,'[1]thôi học'!B$2:B$211,1,0)</f>
        <v>#N/A</v>
      </c>
    </row>
    <row r="27" spans="1:14" s="104" customFormat="1">
      <c r="A27" s="13">
        <v>14</v>
      </c>
      <c r="B27" s="166" t="s">
        <v>2399</v>
      </c>
      <c r="C27" s="116" t="s">
        <v>1171</v>
      </c>
      <c r="D27" s="117">
        <v>36921</v>
      </c>
      <c r="E27" s="13">
        <v>80</v>
      </c>
      <c r="F27" s="13">
        <v>80</v>
      </c>
      <c r="G27" s="13">
        <v>80</v>
      </c>
      <c r="H27" s="14" t="str">
        <f t="shared" si="0"/>
        <v>Tốt</v>
      </c>
      <c r="I27" s="13">
        <v>80</v>
      </c>
      <c r="J27" s="96" t="str">
        <f t="shared" si="1"/>
        <v>Tốt</v>
      </c>
      <c r="K27" s="31"/>
      <c r="L27" s="32"/>
      <c r="M27" s="14"/>
      <c r="N27" s="161" t="e">
        <f>VLOOKUP(B27,'[1]thôi học'!B$2:B$211,1,0)</f>
        <v>#N/A</v>
      </c>
    </row>
    <row r="28" spans="1:14" s="104" customFormat="1">
      <c r="A28" s="13">
        <v>15</v>
      </c>
      <c r="B28" s="166" t="s">
        <v>2400</v>
      </c>
      <c r="C28" s="116" t="s">
        <v>30</v>
      </c>
      <c r="D28" s="117">
        <v>36997</v>
      </c>
      <c r="E28" s="13">
        <v>80</v>
      </c>
      <c r="F28" s="13">
        <v>80</v>
      </c>
      <c r="G28" s="13">
        <v>80</v>
      </c>
      <c r="H28" s="14" t="str">
        <f t="shared" si="0"/>
        <v>Tốt</v>
      </c>
      <c r="I28" s="13">
        <v>80</v>
      </c>
      <c r="J28" s="96" t="str">
        <f t="shared" si="1"/>
        <v>Tốt</v>
      </c>
      <c r="K28" s="31"/>
      <c r="L28" s="32"/>
      <c r="M28" s="14"/>
      <c r="N28" s="161" t="e">
        <f>VLOOKUP(B28,'[1]thôi học'!B$2:B$211,1,0)</f>
        <v>#N/A</v>
      </c>
    </row>
    <row r="29" spans="1:14" s="104" customFormat="1">
      <c r="A29" s="13">
        <v>16</v>
      </c>
      <c r="B29" s="166" t="s">
        <v>2401</v>
      </c>
      <c r="C29" s="116" t="s">
        <v>1172</v>
      </c>
      <c r="D29" s="117">
        <v>36918</v>
      </c>
      <c r="E29" s="13">
        <v>88</v>
      </c>
      <c r="F29" s="13">
        <v>88</v>
      </c>
      <c r="G29" s="13">
        <v>88</v>
      </c>
      <c r="H29" s="14" t="str">
        <f t="shared" si="0"/>
        <v>Tốt</v>
      </c>
      <c r="I29" s="13">
        <v>88</v>
      </c>
      <c r="J29" s="96" t="str">
        <f t="shared" si="1"/>
        <v>Tốt</v>
      </c>
      <c r="K29" s="13"/>
      <c r="L29" s="14"/>
      <c r="M29" s="14"/>
      <c r="N29" s="161" t="e">
        <f>VLOOKUP(B29,'[1]thôi học'!B$2:B$211,1,0)</f>
        <v>#N/A</v>
      </c>
    </row>
    <row r="30" spans="1:14" s="104" customFormat="1">
      <c r="A30" s="13">
        <v>17</v>
      </c>
      <c r="B30" s="166" t="s">
        <v>2402</v>
      </c>
      <c r="C30" s="116" t="s">
        <v>1173</v>
      </c>
      <c r="D30" s="117">
        <v>37141</v>
      </c>
      <c r="E30" s="13">
        <v>80</v>
      </c>
      <c r="F30" s="13">
        <v>80</v>
      </c>
      <c r="G30" s="13">
        <v>80</v>
      </c>
      <c r="H30" s="14" t="str">
        <f t="shared" si="0"/>
        <v>Tốt</v>
      </c>
      <c r="I30" s="13">
        <v>80</v>
      </c>
      <c r="J30" s="96" t="str">
        <f t="shared" si="1"/>
        <v>Tốt</v>
      </c>
      <c r="K30" s="13"/>
      <c r="L30" s="14"/>
      <c r="M30" s="14"/>
      <c r="N30" s="161" t="e">
        <f>VLOOKUP(B30,'[1]thôi học'!B$2:B$211,1,0)</f>
        <v>#N/A</v>
      </c>
    </row>
    <row r="31" spans="1:14" s="104" customFormat="1">
      <c r="A31" s="13">
        <v>18</v>
      </c>
      <c r="B31" s="166" t="s">
        <v>2403</v>
      </c>
      <c r="C31" s="116" t="s">
        <v>1174</v>
      </c>
      <c r="D31" s="117">
        <v>37167</v>
      </c>
      <c r="E31" s="13">
        <v>92</v>
      </c>
      <c r="F31" s="13">
        <v>92</v>
      </c>
      <c r="G31" s="13">
        <v>92</v>
      </c>
      <c r="H31" s="14" t="str">
        <f t="shared" si="0"/>
        <v>Xuất sắc</v>
      </c>
      <c r="I31" s="13">
        <v>92</v>
      </c>
      <c r="J31" s="96" t="str">
        <f t="shared" si="1"/>
        <v>Xuất sắc</v>
      </c>
      <c r="K31" s="31"/>
      <c r="L31" s="32"/>
      <c r="M31" s="14"/>
      <c r="N31" s="161" t="e">
        <f>VLOOKUP(B31,'[1]thôi học'!B$2:B$211,1,0)</f>
        <v>#N/A</v>
      </c>
    </row>
    <row r="32" spans="1:14" s="104" customFormat="1">
      <c r="A32" s="13">
        <v>19</v>
      </c>
      <c r="B32" s="166" t="s">
        <v>2404</v>
      </c>
      <c r="C32" s="116" t="s">
        <v>1175</v>
      </c>
      <c r="D32" s="117">
        <v>36966</v>
      </c>
      <c r="E32" s="13">
        <v>90</v>
      </c>
      <c r="F32" s="13">
        <v>90</v>
      </c>
      <c r="G32" s="13">
        <v>90</v>
      </c>
      <c r="H32" s="14" t="str">
        <f t="shared" si="0"/>
        <v>Xuất sắc</v>
      </c>
      <c r="I32" s="13">
        <v>90</v>
      </c>
      <c r="J32" s="96" t="str">
        <f t="shared" si="1"/>
        <v>Xuất sắc</v>
      </c>
      <c r="K32" s="31"/>
      <c r="L32" s="32"/>
      <c r="M32" s="14"/>
      <c r="N32" s="161" t="e">
        <f>VLOOKUP(B32,'[1]thôi học'!B$2:B$211,1,0)</f>
        <v>#N/A</v>
      </c>
    </row>
    <row r="33" spans="1:14" s="104" customFormat="1">
      <c r="A33" s="13">
        <v>20</v>
      </c>
      <c r="B33" s="166" t="s">
        <v>2405</v>
      </c>
      <c r="C33" s="116" t="s">
        <v>1176</v>
      </c>
      <c r="D33" s="117">
        <v>37136</v>
      </c>
      <c r="E33" s="13">
        <v>80</v>
      </c>
      <c r="F33" s="13">
        <v>80</v>
      </c>
      <c r="G33" s="13">
        <v>80</v>
      </c>
      <c r="H33" s="14" t="str">
        <f t="shared" si="0"/>
        <v>Tốt</v>
      </c>
      <c r="I33" s="13">
        <v>80</v>
      </c>
      <c r="J33" s="96" t="str">
        <f t="shared" si="1"/>
        <v>Tốt</v>
      </c>
      <c r="K33" s="31"/>
      <c r="L33" s="32"/>
      <c r="M33" s="14"/>
      <c r="N33" s="161" t="e">
        <f>VLOOKUP(B33,'[1]thôi học'!B$2:B$211,1,0)</f>
        <v>#N/A</v>
      </c>
    </row>
    <row r="34" spans="1:14" s="104" customFormat="1">
      <c r="A34" s="13">
        <v>21</v>
      </c>
      <c r="B34" s="166" t="s">
        <v>2406</v>
      </c>
      <c r="C34" s="116" t="s">
        <v>1177</v>
      </c>
      <c r="D34" s="117">
        <v>36902</v>
      </c>
      <c r="E34" s="13">
        <v>92</v>
      </c>
      <c r="F34" s="13">
        <v>92</v>
      </c>
      <c r="G34" s="13">
        <v>92</v>
      </c>
      <c r="H34" s="14" t="str">
        <f t="shared" si="0"/>
        <v>Xuất sắc</v>
      </c>
      <c r="I34" s="13">
        <v>92</v>
      </c>
      <c r="J34" s="96" t="str">
        <f t="shared" si="1"/>
        <v>Xuất sắc</v>
      </c>
      <c r="K34" s="31"/>
      <c r="L34" s="32"/>
      <c r="M34" s="14"/>
      <c r="N34" s="161" t="e">
        <f>VLOOKUP(B34,'[1]thôi học'!B$2:B$211,1,0)</f>
        <v>#N/A</v>
      </c>
    </row>
    <row r="35" spans="1:14" s="104" customFormat="1">
      <c r="A35" s="13">
        <v>22</v>
      </c>
      <c r="B35" s="166" t="s">
        <v>2407</v>
      </c>
      <c r="C35" s="116" t="s">
        <v>1178</v>
      </c>
      <c r="D35" s="117">
        <v>37061</v>
      </c>
      <c r="E35" s="13">
        <v>90</v>
      </c>
      <c r="F35" s="13">
        <v>90</v>
      </c>
      <c r="G35" s="13">
        <v>90</v>
      </c>
      <c r="H35" s="14" t="str">
        <f t="shared" si="0"/>
        <v>Xuất sắc</v>
      </c>
      <c r="I35" s="13">
        <v>90</v>
      </c>
      <c r="J35" s="96" t="str">
        <f t="shared" si="1"/>
        <v>Xuất sắc</v>
      </c>
      <c r="K35" s="31"/>
      <c r="L35" s="32"/>
      <c r="M35" s="14"/>
      <c r="N35" s="161" t="e">
        <f>VLOOKUP(B35,'[1]thôi học'!B$2:B$211,1,0)</f>
        <v>#N/A</v>
      </c>
    </row>
    <row r="36" spans="1:14" s="104" customFormat="1">
      <c r="A36" s="13">
        <v>23</v>
      </c>
      <c r="B36" s="166" t="s">
        <v>2408</v>
      </c>
      <c r="C36" s="116" t="s">
        <v>1179</v>
      </c>
      <c r="D36" s="117">
        <v>37217</v>
      </c>
      <c r="E36" s="13">
        <v>82</v>
      </c>
      <c r="F36" s="13">
        <v>82</v>
      </c>
      <c r="G36" s="13">
        <v>82</v>
      </c>
      <c r="H36" s="14" t="str">
        <f t="shared" si="0"/>
        <v>Tốt</v>
      </c>
      <c r="I36" s="13">
        <v>82</v>
      </c>
      <c r="J36" s="96" t="str">
        <f t="shared" si="1"/>
        <v>Tốt</v>
      </c>
      <c r="K36" s="13"/>
      <c r="L36" s="14"/>
      <c r="M36" s="14"/>
      <c r="N36" s="161" t="e">
        <f>VLOOKUP(B36,'[1]thôi học'!B$2:B$211,1,0)</f>
        <v>#N/A</v>
      </c>
    </row>
    <row r="37" spans="1:14" s="104" customFormat="1">
      <c r="A37" s="13">
        <v>24</v>
      </c>
      <c r="B37" s="166" t="s">
        <v>2409</v>
      </c>
      <c r="C37" s="116" t="s">
        <v>1180</v>
      </c>
      <c r="D37" s="117">
        <v>37253</v>
      </c>
      <c r="E37" s="13">
        <v>82</v>
      </c>
      <c r="F37" s="13">
        <v>82</v>
      </c>
      <c r="G37" s="13">
        <v>82</v>
      </c>
      <c r="H37" s="14" t="str">
        <f t="shared" si="0"/>
        <v>Tốt</v>
      </c>
      <c r="I37" s="13">
        <v>82</v>
      </c>
      <c r="J37" s="96" t="str">
        <f t="shared" si="1"/>
        <v>Tốt</v>
      </c>
      <c r="K37" s="31"/>
      <c r="L37" s="32"/>
      <c r="M37" s="14"/>
      <c r="N37" s="161" t="e">
        <f>VLOOKUP(B37,'[1]thôi học'!B$2:B$211,1,0)</f>
        <v>#N/A</v>
      </c>
    </row>
    <row r="38" spans="1:14" s="104" customFormat="1">
      <c r="A38" s="13">
        <v>25</v>
      </c>
      <c r="B38" s="166" t="s">
        <v>2410</v>
      </c>
      <c r="C38" s="116" t="s">
        <v>1181</v>
      </c>
      <c r="D38" s="117">
        <v>36943</v>
      </c>
      <c r="E38" s="13">
        <v>80</v>
      </c>
      <c r="F38" s="13">
        <v>80</v>
      </c>
      <c r="G38" s="13">
        <v>80</v>
      </c>
      <c r="H38" s="14" t="str">
        <f t="shared" si="0"/>
        <v>Tốt</v>
      </c>
      <c r="I38" s="13">
        <v>80</v>
      </c>
      <c r="J38" s="96" t="str">
        <f t="shared" si="1"/>
        <v>Tốt</v>
      </c>
      <c r="K38" s="31"/>
      <c r="L38" s="32"/>
      <c r="M38" s="14"/>
      <c r="N38" s="161" t="e">
        <f>VLOOKUP(B38,'[1]thôi học'!B$2:B$211,1,0)</f>
        <v>#N/A</v>
      </c>
    </row>
    <row r="39" spans="1:14" s="104" customFormat="1">
      <c r="A39" s="13">
        <v>26</v>
      </c>
      <c r="B39" s="166" t="s">
        <v>2411</v>
      </c>
      <c r="C39" s="116" t="s">
        <v>1182</v>
      </c>
      <c r="D39" s="117">
        <v>37253</v>
      </c>
      <c r="E39" s="13">
        <v>80</v>
      </c>
      <c r="F39" s="13">
        <v>80</v>
      </c>
      <c r="G39" s="13">
        <v>80</v>
      </c>
      <c r="H39" s="14" t="str">
        <f t="shared" si="0"/>
        <v>Tốt</v>
      </c>
      <c r="I39" s="13">
        <v>80</v>
      </c>
      <c r="J39" s="96" t="str">
        <f t="shared" si="1"/>
        <v>Tốt</v>
      </c>
      <c r="K39" s="31"/>
      <c r="L39" s="32"/>
      <c r="M39" s="14"/>
      <c r="N39" s="161" t="e">
        <f>VLOOKUP(B39,'[1]thôi học'!B$2:B$211,1,0)</f>
        <v>#N/A</v>
      </c>
    </row>
    <row r="40" spans="1:14" s="104" customFormat="1">
      <c r="A40" s="13">
        <v>27</v>
      </c>
      <c r="B40" s="166" t="s">
        <v>2412</v>
      </c>
      <c r="C40" s="116" t="s">
        <v>1183</v>
      </c>
      <c r="D40" s="117">
        <v>37155</v>
      </c>
      <c r="E40" s="13">
        <v>80</v>
      </c>
      <c r="F40" s="13">
        <v>80</v>
      </c>
      <c r="G40" s="13">
        <v>80</v>
      </c>
      <c r="H40" s="14" t="str">
        <f t="shared" si="0"/>
        <v>Tốt</v>
      </c>
      <c r="I40" s="13">
        <v>80</v>
      </c>
      <c r="J40" s="96" t="str">
        <f t="shared" si="1"/>
        <v>Tốt</v>
      </c>
      <c r="K40" s="31"/>
      <c r="L40" s="32"/>
      <c r="M40" s="14"/>
      <c r="N40" s="161" t="e">
        <f>VLOOKUP(B40,'[1]thôi học'!B$2:B$211,1,0)</f>
        <v>#N/A</v>
      </c>
    </row>
    <row r="41" spans="1:14" s="104" customFormat="1">
      <c r="A41" s="13">
        <v>28</v>
      </c>
      <c r="B41" s="166" t="s">
        <v>2413</v>
      </c>
      <c r="C41" s="116" t="s">
        <v>1184</v>
      </c>
      <c r="D41" s="117">
        <v>37059</v>
      </c>
      <c r="E41" s="142">
        <v>0</v>
      </c>
      <c r="F41" s="142">
        <v>0</v>
      </c>
      <c r="G41" s="142">
        <v>0</v>
      </c>
      <c r="H41" s="143" t="str">
        <f t="shared" si="0"/>
        <v>Kém</v>
      </c>
      <c r="I41" s="142">
        <v>0</v>
      </c>
      <c r="J41" s="96" t="str">
        <f t="shared" si="1"/>
        <v>Kém</v>
      </c>
      <c r="K41" s="13"/>
      <c r="L41" s="14"/>
      <c r="M41" s="14"/>
      <c r="N41" s="161" t="e">
        <f>VLOOKUP(B41,'[1]thôi học'!B$2:B$211,1,0)</f>
        <v>#N/A</v>
      </c>
    </row>
    <row r="42" spans="1:14" s="104" customFormat="1">
      <c r="A42" s="13">
        <v>29</v>
      </c>
      <c r="B42" s="166" t="s">
        <v>2414</v>
      </c>
      <c r="C42" s="116" t="s">
        <v>1185</v>
      </c>
      <c r="D42" s="117">
        <v>37120</v>
      </c>
      <c r="E42" s="13">
        <v>78</v>
      </c>
      <c r="F42" s="13">
        <v>78</v>
      </c>
      <c r="G42" s="13">
        <v>78</v>
      </c>
      <c r="H42" s="14" t="str">
        <f t="shared" si="0"/>
        <v>Khá</v>
      </c>
      <c r="I42" s="13">
        <v>78</v>
      </c>
      <c r="J42" s="96" t="str">
        <f t="shared" si="1"/>
        <v>Khá</v>
      </c>
      <c r="K42" s="13"/>
      <c r="L42" s="14"/>
      <c r="M42" s="14"/>
      <c r="N42" s="161" t="e">
        <f>VLOOKUP(B42,'[1]thôi học'!B$2:B$211,1,0)</f>
        <v>#N/A</v>
      </c>
    </row>
    <row r="43" spans="1:14" s="104" customFormat="1">
      <c r="A43" s="13">
        <v>30</v>
      </c>
      <c r="B43" s="166" t="s">
        <v>2415</v>
      </c>
      <c r="C43" s="116" t="s">
        <v>1186</v>
      </c>
      <c r="D43" s="117">
        <v>37159</v>
      </c>
      <c r="E43" s="13">
        <v>90</v>
      </c>
      <c r="F43" s="13">
        <v>90</v>
      </c>
      <c r="G43" s="13">
        <v>90</v>
      </c>
      <c r="H43" s="14" t="str">
        <f t="shared" si="0"/>
        <v>Xuất sắc</v>
      </c>
      <c r="I43" s="13">
        <v>90</v>
      </c>
      <c r="J43" s="96" t="str">
        <f t="shared" si="1"/>
        <v>Xuất sắc</v>
      </c>
      <c r="K43" s="31"/>
      <c r="L43" s="32"/>
      <c r="M43" s="14"/>
      <c r="N43" s="161" t="e">
        <f>VLOOKUP(B43,'[1]thôi học'!B$2:B$211,1,0)</f>
        <v>#N/A</v>
      </c>
    </row>
    <row r="44" spans="1:14" s="104" customFormat="1">
      <c r="A44" s="13">
        <v>31</v>
      </c>
      <c r="B44" s="166" t="s">
        <v>2416</v>
      </c>
      <c r="C44" s="116" t="s">
        <v>1187</v>
      </c>
      <c r="D44" s="117">
        <v>37135</v>
      </c>
      <c r="E44" s="13">
        <v>84</v>
      </c>
      <c r="F44" s="13">
        <v>84</v>
      </c>
      <c r="G44" s="13">
        <v>84</v>
      </c>
      <c r="H44" s="14" t="str">
        <f t="shared" si="0"/>
        <v>Tốt</v>
      </c>
      <c r="I44" s="13">
        <v>84</v>
      </c>
      <c r="J44" s="96" t="str">
        <f t="shared" si="1"/>
        <v>Tốt</v>
      </c>
      <c r="K44" s="31"/>
      <c r="L44" s="32"/>
      <c r="M44" s="14"/>
      <c r="N44" s="161" t="e">
        <f>VLOOKUP(B44,'[1]thôi học'!B$2:B$211,1,0)</f>
        <v>#N/A</v>
      </c>
    </row>
    <row r="45" spans="1:14" s="104" customFormat="1">
      <c r="A45" s="13">
        <v>32</v>
      </c>
      <c r="B45" s="166" t="s">
        <v>2417</v>
      </c>
      <c r="C45" s="116" t="s">
        <v>1188</v>
      </c>
      <c r="D45" s="117">
        <v>37232</v>
      </c>
      <c r="E45" s="13">
        <v>90</v>
      </c>
      <c r="F45" s="13">
        <v>90</v>
      </c>
      <c r="G45" s="13">
        <v>90</v>
      </c>
      <c r="H45" s="14" t="str">
        <f t="shared" si="0"/>
        <v>Xuất sắc</v>
      </c>
      <c r="I45" s="13">
        <v>90</v>
      </c>
      <c r="J45" s="96" t="str">
        <f t="shared" si="1"/>
        <v>Xuất sắc</v>
      </c>
      <c r="K45" s="13"/>
      <c r="L45" s="14"/>
      <c r="M45" s="14"/>
      <c r="N45" s="161" t="e">
        <f>VLOOKUP(B45,'[1]thôi học'!B$2:B$211,1,0)</f>
        <v>#N/A</v>
      </c>
    </row>
    <row r="46" spans="1:14" s="104" customFormat="1">
      <c r="A46" s="13">
        <v>33</v>
      </c>
      <c r="B46" s="166" t="s">
        <v>2418</v>
      </c>
      <c r="C46" s="116" t="s">
        <v>807</v>
      </c>
      <c r="D46" s="117">
        <v>37220</v>
      </c>
      <c r="E46" s="13">
        <v>90</v>
      </c>
      <c r="F46" s="13">
        <v>90</v>
      </c>
      <c r="G46" s="13">
        <v>90</v>
      </c>
      <c r="H46" s="14" t="str">
        <f t="shared" si="0"/>
        <v>Xuất sắc</v>
      </c>
      <c r="I46" s="13">
        <v>90</v>
      </c>
      <c r="J46" s="96" t="str">
        <f t="shared" si="1"/>
        <v>Xuất sắc</v>
      </c>
      <c r="K46" s="31"/>
      <c r="L46" s="32"/>
      <c r="M46" s="14"/>
      <c r="N46" s="161" t="e">
        <f>VLOOKUP(B46,'[1]thôi học'!B$2:B$211,1,0)</f>
        <v>#N/A</v>
      </c>
    </row>
    <row r="47" spans="1:14" s="104" customFormat="1">
      <c r="A47" s="13">
        <v>34</v>
      </c>
      <c r="B47" s="166" t="s">
        <v>2419</v>
      </c>
      <c r="C47" s="116" t="s">
        <v>1189</v>
      </c>
      <c r="D47" s="117">
        <v>37227</v>
      </c>
      <c r="E47" s="13">
        <v>84</v>
      </c>
      <c r="F47" s="13">
        <v>84</v>
      </c>
      <c r="G47" s="13">
        <v>84</v>
      </c>
      <c r="H47" s="14" t="str">
        <f t="shared" si="0"/>
        <v>Tốt</v>
      </c>
      <c r="I47" s="13">
        <v>84</v>
      </c>
      <c r="J47" s="96" t="str">
        <f t="shared" si="1"/>
        <v>Tốt</v>
      </c>
      <c r="K47" s="31"/>
      <c r="L47" s="32"/>
      <c r="M47" s="14"/>
      <c r="N47" s="161" t="e">
        <f>VLOOKUP(B47,'[1]thôi học'!B$2:B$211,1,0)</f>
        <v>#N/A</v>
      </c>
    </row>
    <row r="48" spans="1:14" s="104" customFormat="1">
      <c r="A48" s="13">
        <v>35</v>
      </c>
      <c r="B48" s="166" t="s">
        <v>2420</v>
      </c>
      <c r="C48" s="116" t="s">
        <v>1190</v>
      </c>
      <c r="D48" s="117">
        <v>36895</v>
      </c>
      <c r="E48" s="13">
        <v>94</v>
      </c>
      <c r="F48" s="13">
        <v>94</v>
      </c>
      <c r="G48" s="13">
        <v>94</v>
      </c>
      <c r="H48" s="14" t="str">
        <f t="shared" si="0"/>
        <v>Xuất sắc</v>
      </c>
      <c r="I48" s="13">
        <v>94</v>
      </c>
      <c r="J48" s="96" t="str">
        <f t="shared" si="1"/>
        <v>Xuất sắc</v>
      </c>
      <c r="K48" s="31"/>
      <c r="L48" s="32"/>
      <c r="M48" s="14"/>
      <c r="N48" s="161" t="e">
        <f>VLOOKUP(B48,'[1]thôi học'!B$2:B$211,1,0)</f>
        <v>#N/A</v>
      </c>
    </row>
    <row r="49" spans="1:14" s="104" customFormat="1">
      <c r="A49" s="13">
        <v>36</v>
      </c>
      <c r="B49" s="166" t="s">
        <v>2421</v>
      </c>
      <c r="C49" s="116" t="s">
        <v>1191</v>
      </c>
      <c r="D49" s="117">
        <v>37194</v>
      </c>
      <c r="E49" s="13">
        <v>80</v>
      </c>
      <c r="F49" s="13">
        <v>80</v>
      </c>
      <c r="G49" s="13">
        <v>80</v>
      </c>
      <c r="H49" s="14" t="str">
        <f t="shared" si="0"/>
        <v>Tốt</v>
      </c>
      <c r="I49" s="13">
        <v>80</v>
      </c>
      <c r="J49" s="96" t="str">
        <f t="shared" si="1"/>
        <v>Tốt</v>
      </c>
      <c r="K49" s="31"/>
      <c r="L49" s="32"/>
      <c r="M49" s="14"/>
      <c r="N49" s="161" t="e">
        <f>VLOOKUP(B49,'[1]thôi học'!B$2:B$211,1,0)</f>
        <v>#N/A</v>
      </c>
    </row>
    <row r="50" spans="1:14" s="104" customFormat="1">
      <c r="A50" s="13">
        <v>37</v>
      </c>
      <c r="B50" s="166" t="s">
        <v>2422</v>
      </c>
      <c r="C50" s="116" t="s">
        <v>1192</v>
      </c>
      <c r="D50" s="117">
        <v>37039</v>
      </c>
      <c r="E50" s="13">
        <v>77</v>
      </c>
      <c r="F50" s="13">
        <v>77</v>
      </c>
      <c r="G50" s="13">
        <v>77</v>
      </c>
      <c r="H50" s="14" t="str">
        <f t="shared" si="0"/>
        <v>Khá</v>
      </c>
      <c r="I50" s="13">
        <v>77</v>
      </c>
      <c r="J50" s="96" t="str">
        <f t="shared" si="1"/>
        <v>Khá</v>
      </c>
      <c r="K50" s="31"/>
      <c r="L50" s="32"/>
      <c r="M50" s="14"/>
      <c r="N50" s="161" t="e">
        <f>VLOOKUP(B50,'[1]thôi học'!B$2:B$211,1,0)</f>
        <v>#N/A</v>
      </c>
    </row>
    <row r="51" spans="1:14" s="104" customFormat="1">
      <c r="A51" s="13">
        <v>38</v>
      </c>
      <c r="B51" s="166" t="s">
        <v>2423</v>
      </c>
      <c r="C51" s="116" t="s">
        <v>1193</v>
      </c>
      <c r="D51" s="117">
        <v>37159</v>
      </c>
      <c r="E51" s="13">
        <v>96</v>
      </c>
      <c r="F51" s="13">
        <v>96</v>
      </c>
      <c r="G51" s="13">
        <v>96</v>
      </c>
      <c r="H51" s="14" t="str">
        <f t="shared" si="0"/>
        <v>Xuất sắc</v>
      </c>
      <c r="I51" s="13">
        <v>96</v>
      </c>
      <c r="J51" s="96" t="str">
        <f t="shared" si="1"/>
        <v>Xuất sắc</v>
      </c>
      <c r="K51" s="31"/>
      <c r="L51" s="32"/>
      <c r="M51" s="14"/>
      <c r="N51" s="161" t="e">
        <f>VLOOKUP(B51,'[1]thôi học'!B$2:B$211,1,0)</f>
        <v>#N/A</v>
      </c>
    </row>
    <row r="52" spans="1:14" s="104" customFormat="1">
      <c r="A52" s="13">
        <v>39</v>
      </c>
      <c r="B52" s="166" t="s">
        <v>2424</v>
      </c>
      <c r="C52" s="116" t="s">
        <v>1194</v>
      </c>
      <c r="D52" s="117">
        <v>37048</v>
      </c>
      <c r="E52" s="13">
        <v>86</v>
      </c>
      <c r="F52" s="13">
        <v>86</v>
      </c>
      <c r="G52" s="13">
        <v>86</v>
      </c>
      <c r="H52" s="14" t="str">
        <f t="shared" si="0"/>
        <v>Tốt</v>
      </c>
      <c r="I52" s="13">
        <v>86</v>
      </c>
      <c r="J52" s="96" t="str">
        <f t="shared" si="1"/>
        <v>Tốt</v>
      </c>
      <c r="K52" s="13"/>
      <c r="L52" s="14"/>
      <c r="M52" s="14"/>
      <c r="N52" s="161" t="e">
        <f>VLOOKUP(B52,'[1]thôi học'!B$2:B$211,1,0)</f>
        <v>#N/A</v>
      </c>
    </row>
    <row r="53" spans="1:14" s="104" customFormat="1">
      <c r="A53" s="13">
        <v>40</v>
      </c>
      <c r="B53" s="166" t="s">
        <v>2425</v>
      </c>
      <c r="C53" s="116" t="s">
        <v>1195</v>
      </c>
      <c r="D53" s="117">
        <v>36931</v>
      </c>
      <c r="E53" s="13">
        <v>80</v>
      </c>
      <c r="F53" s="13">
        <v>80</v>
      </c>
      <c r="G53" s="13">
        <v>80</v>
      </c>
      <c r="H53" s="14" t="str">
        <f t="shared" si="0"/>
        <v>Tốt</v>
      </c>
      <c r="I53" s="13">
        <v>80</v>
      </c>
      <c r="J53" s="96" t="str">
        <f t="shared" si="1"/>
        <v>Tốt</v>
      </c>
      <c r="K53" s="31"/>
      <c r="L53" s="32"/>
      <c r="M53" s="14"/>
      <c r="N53" s="161" t="e">
        <f>VLOOKUP(B53,'[1]thôi học'!B$2:B$211,1,0)</f>
        <v>#N/A</v>
      </c>
    </row>
    <row r="54" spans="1:14" s="104" customFormat="1">
      <c r="A54" s="13">
        <v>41</v>
      </c>
      <c r="B54" s="166" t="s">
        <v>2426</v>
      </c>
      <c r="C54" s="116" t="s">
        <v>181</v>
      </c>
      <c r="D54" s="117">
        <v>37089</v>
      </c>
      <c r="E54" s="13">
        <v>80</v>
      </c>
      <c r="F54" s="13">
        <v>80</v>
      </c>
      <c r="G54" s="13">
        <v>80</v>
      </c>
      <c r="H54" s="14" t="str">
        <f t="shared" si="0"/>
        <v>Tốt</v>
      </c>
      <c r="I54" s="13">
        <v>80</v>
      </c>
      <c r="J54" s="96" t="str">
        <f t="shared" si="1"/>
        <v>Tốt</v>
      </c>
      <c r="K54" s="31"/>
      <c r="L54" s="32"/>
      <c r="M54" s="14"/>
      <c r="N54" s="161" t="e">
        <f>VLOOKUP(B54,'[1]thôi học'!B$2:B$211,1,0)</f>
        <v>#N/A</v>
      </c>
    </row>
    <row r="55" spans="1:14" s="104" customFormat="1">
      <c r="A55" s="13">
        <v>42</v>
      </c>
      <c r="B55" s="166" t="s">
        <v>2427</v>
      </c>
      <c r="C55" s="116" t="s">
        <v>1196</v>
      </c>
      <c r="D55" s="117">
        <v>36902</v>
      </c>
      <c r="E55" s="13">
        <v>80</v>
      </c>
      <c r="F55" s="13">
        <v>80</v>
      </c>
      <c r="G55" s="13">
        <v>80</v>
      </c>
      <c r="H55" s="14" t="str">
        <f t="shared" si="0"/>
        <v>Tốt</v>
      </c>
      <c r="I55" s="13">
        <v>80</v>
      </c>
      <c r="J55" s="96" t="str">
        <f t="shared" si="1"/>
        <v>Tốt</v>
      </c>
      <c r="K55" s="31"/>
      <c r="L55" s="32"/>
      <c r="M55" s="14"/>
      <c r="N55" s="161" t="e">
        <f>VLOOKUP(B55,'[1]thôi học'!B$2:B$211,1,0)</f>
        <v>#N/A</v>
      </c>
    </row>
    <row r="56" spans="1:14">
      <c r="A56" s="13">
        <v>43</v>
      </c>
      <c r="B56" s="166" t="s">
        <v>2428</v>
      </c>
      <c r="C56" s="116" t="s">
        <v>304</v>
      </c>
      <c r="D56" s="117">
        <v>37253</v>
      </c>
      <c r="E56" s="13">
        <v>80</v>
      </c>
      <c r="F56" s="13">
        <v>80</v>
      </c>
      <c r="G56" s="13">
        <v>80</v>
      </c>
      <c r="H56" s="14" t="str">
        <f t="shared" si="0"/>
        <v>Tốt</v>
      </c>
      <c r="I56" s="13">
        <v>80</v>
      </c>
      <c r="J56" s="96" t="str">
        <f t="shared" si="1"/>
        <v>Tốt</v>
      </c>
      <c r="K56" s="13"/>
      <c r="L56" s="14"/>
      <c r="M56" s="14"/>
      <c r="N56" s="161" t="e">
        <f>VLOOKUP(B56,'[1]thôi học'!B$2:B$211,1,0)</f>
        <v>#N/A</v>
      </c>
    </row>
    <row r="58" spans="1:14" s="25" customFormat="1">
      <c r="A58" s="42" t="s">
        <v>3390</v>
      </c>
      <c r="C58" s="17"/>
      <c r="D58" s="24"/>
      <c r="E58" s="18"/>
      <c r="F58" s="18"/>
      <c r="G58" s="18"/>
      <c r="H58" s="17"/>
      <c r="I58" s="18"/>
      <c r="J58" s="18"/>
      <c r="K58" s="29"/>
      <c r="L58" s="19"/>
      <c r="M58" s="17"/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N51"/>
  <sheetViews>
    <sheetView topLeftCell="A5" workbookViewId="0">
      <selection activeCell="P14" sqref="P14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0.75" style="17" bestFit="1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102"/>
      <c r="C8" s="45"/>
      <c r="D8" s="27"/>
      <c r="E8" s="82"/>
      <c r="F8" s="82"/>
      <c r="G8" s="46"/>
    </row>
    <row r="9" spans="1:14">
      <c r="A9" s="207" t="s">
        <v>990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6" t="s">
        <v>2429</v>
      </c>
      <c r="C14" s="116" t="s">
        <v>991</v>
      </c>
      <c r="D14" s="117">
        <v>37103</v>
      </c>
      <c r="E14" s="21">
        <v>80</v>
      </c>
      <c r="F14" s="21">
        <v>80</v>
      </c>
      <c r="G14" s="21">
        <v>80</v>
      </c>
      <c r="H14" s="22" t="str">
        <f>IF(G14&gt;=90,"Xuất sắc",IF(G14&gt;=80,"Tốt", IF(G14&gt;=65,"Khá",IF(G14&gt;=50,"Trung bình", IF(G14&gt;=35, "Yếu", "Kém")))))</f>
        <v>Tốt</v>
      </c>
      <c r="I14" s="21">
        <v>80</v>
      </c>
      <c r="J14" s="23" t="str">
        <f>IF(I14&gt;=90,"Xuất sắc",IF(I14&gt;=80,"Tốt", IF(I14&gt;=65,"Khá",IF(I14&gt;=50,"Trung bình", IF(I14&gt;=35, "Yếu", "Kém")))))</f>
        <v>Tốt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2430</v>
      </c>
      <c r="C15" s="116" t="s">
        <v>29</v>
      </c>
      <c r="D15" s="117">
        <v>37183</v>
      </c>
      <c r="E15" s="21">
        <v>90</v>
      </c>
      <c r="F15" s="21">
        <v>90</v>
      </c>
      <c r="G15" s="21">
        <v>90</v>
      </c>
      <c r="H15" s="22" t="str">
        <f>IF(G15&gt;=90,"Xuất sắc",IF(G15&gt;=80,"Tốt", IF(G15&gt;=65,"Khá",IF(G15&gt;=50,"Trung bình", IF(G15&gt;=35, "Yếu", "Kém")))))</f>
        <v>Xuất sắc</v>
      </c>
      <c r="I15" s="21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>
      <c r="A16" s="13">
        <v>3</v>
      </c>
      <c r="B16" s="166" t="s">
        <v>2431</v>
      </c>
      <c r="C16" s="116" t="s">
        <v>992</v>
      </c>
      <c r="D16" s="117">
        <v>37196</v>
      </c>
      <c r="E16" s="21">
        <v>80</v>
      </c>
      <c r="F16" s="21">
        <v>80</v>
      </c>
      <c r="G16" s="21">
        <v>80</v>
      </c>
      <c r="H16" s="22" t="str">
        <f t="shared" ref="H16:H49" si="0">IF(G16&gt;=90,"Xuất sắc",IF(G16&gt;=80,"Tốt", IF(G16&gt;=65,"Khá",IF(G16&gt;=50,"Trung bình", IF(G16&gt;=35, "Yếu", "Kém")))))</f>
        <v>Tốt</v>
      </c>
      <c r="I16" s="21">
        <v>80</v>
      </c>
      <c r="J16" s="23" t="str">
        <f t="shared" ref="J16:J49" si="1">IF(I16&gt;=90,"Xuất sắc",IF(I16&gt;=80,"Tốt", IF(I16&gt;=65,"Khá",IF(I16&gt;=50,"Trung bình", IF(I16&gt;=35, "Yếu", "Kém")))))</f>
        <v>Tốt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>
      <c r="A17" s="13">
        <v>4</v>
      </c>
      <c r="B17" s="166" t="s">
        <v>2432</v>
      </c>
      <c r="C17" s="116" t="s">
        <v>993</v>
      </c>
      <c r="D17" s="117">
        <v>37158</v>
      </c>
      <c r="E17" s="21">
        <v>80</v>
      </c>
      <c r="F17" s="21">
        <v>80</v>
      </c>
      <c r="G17" s="21">
        <v>80</v>
      </c>
      <c r="H17" s="22" t="str">
        <f t="shared" si="0"/>
        <v>Tốt</v>
      </c>
      <c r="I17" s="21">
        <v>80</v>
      </c>
      <c r="J17" s="23" t="str">
        <f t="shared" si="1"/>
        <v>Tốt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>
      <c r="A18" s="13">
        <v>5</v>
      </c>
      <c r="B18" s="166" t="s">
        <v>2433</v>
      </c>
      <c r="C18" s="116" t="s">
        <v>994</v>
      </c>
      <c r="D18" s="117">
        <v>37179</v>
      </c>
      <c r="E18" s="21">
        <v>78</v>
      </c>
      <c r="F18" s="21">
        <v>78</v>
      </c>
      <c r="G18" s="21">
        <v>78</v>
      </c>
      <c r="H18" s="22" t="str">
        <f t="shared" si="0"/>
        <v>Khá</v>
      </c>
      <c r="I18" s="21">
        <v>78</v>
      </c>
      <c r="J18" s="23" t="str">
        <f t="shared" si="1"/>
        <v>Khá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>
      <c r="A19" s="13">
        <v>6</v>
      </c>
      <c r="B19" s="166" t="s">
        <v>2434</v>
      </c>
      <c r="C19" s="116" t="s">
        <v>86</v>
      </c>
      <c r="D19" s="117">
        <v>37126</v>
      </c>
      <c r="E19" s="21">
        <v>80</v>
      </c>
      <c r="F19" s="21">
        <v>80</v>
      </c>
      <c r="G19" s="21">
        <v>80</v>
      </c>
      <c r="H19" s="22" t="str">
        <f t="shared" si="0"/>
        <v>Tốt</v>
      </c>
      <c r="I19" s="21">
        <v>80</v>
      </c>
      <c r="J19" s="23" t="str">
        <f t="shared" si="1"/>
        <v>Tốt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2435</v>
      </c>
      <c r="C20" s="116" t="s">
        <v>72</v>
      </c>
      <c r="D20" s="117">
        <v>37009</v>
      </c>
      <c r="E20" s="21">
        <v>80</v>
      </c>
      <c r="F20" s="21">
        <v>80</v>
      </c>
      <c r="G20" s="21">
        <v>80</v>
      </c>
      <c r="H20" s="22" t="str">
        <f t="shared" si="0"/>
        <v>Tốt</v>
      </c>
      <c r="I20" s="21">
        <v>80</v>
      </c>
      <c r="J20" s="23" t="str">
        <f t="shared" si="1"/>
        <v>Tốt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13">
        <v>8</v>
      </c>
      <c r="B21" s="166" t="s">
        <v>2436</v>
      </c>
      <c r="C21" s="116" t="s">
        <v>79</v>
      </c>
      <c r="D21" s="117">
        <v>37173</v>
      </c>
      <c r="E21" s="21">
        <v>100</v>
      </c>
      <c r="F21" s="21">
        <v>100</v>
      </c>
      <c r="G21" s="21">
        <v>100</v>
      </c>
      <c r="H21" s="22" t="str">
        <f t="shared" si="0"/>
        <v>Xuất sắc</v>
      </c>
      <c r="I21" s="21">
        <v>100</v>
      </c>
      <c r="J21" s="23" t="str">
        <f t="shared" si="1"/>
        <v>Xuất sắc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>
      <c r="A22" s="13">
        <v>9</v>
      </c>
      <c r="B22" s="166" t="s">
        <v>2437</v>
      </c>
      <c r="C22" s="116" t="s">
        <v>995</v>
      </c>
      <c r="D22" s="117">
        <v>36874</v>
      </c>
      <c r="E22" s="21">
        <v>94</v>
      </c>
      <c r="F22" s="21">
        <v>94</v>
      </c>
      <c r="G22" s="21">
        <v>94</v>
      </c>
      <c r="H22" s="22" t="str">
        <f t="shared" si="0"/>
        <v>Xuất sắc</v>
      </c>
      <c r="I22" s="21">
        <v>94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 s="104" customFormat="1">
      <c r="A23" s="13">
        <v>10</v>
      </c>
      <c r="B23" s="166" t="s">
        <v>2438</v>
      </c>
      <c r="C23" s="116" t="s">
        <v>996</v>
      </c>
      <c r="D23" s="117">
        <v>36923</v>
      </c>
      <c r="E23" s="21">
        <v>90</v>
      </c>
      <c r="F23" s="21">
        <v>90</v>
      </c>
      <c r="G23" s="21">
        <v>90</v>
      </c>
      <c r="H23" s="22" t="str">
        <f t="shared" si="0"/>
        <v>Xuất sắc</v>
      </c>
      <c r="I23" s="21">
        <v>90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>
      <c r="A24" s="13">
        <v>11</v>
      </c>
      <c r="B24" s="166" t="s">
        <v>2439</v>
      </c>
      <c r="C24" s="116" t="s">
        <v>997</v>
      </c>
      <c r="D24" s="117">
        <v>37114</v>
      </c>
      <c r="E24" s="21">
        <v>80</v>
      </c>
      <c r="F24" s="21">
        <v>80</v>
      </c>
      <c r="G24" s="21">
        <v>80</v>
      </c>
      <c r="H24" s="22" t="str">
        <f t="shared" si="0"/>
        <v>Tốt</v>
      </c>
      <c r="I24" s="21">
        <v>80</v>
      </c>
      <c r="J24" s="23" t="str">
        <f t="shared" si="1"/>
        <v>Tốt</v>
      </c>
      <c r="K24" s="31"/>
      <c r="L24" s="32"/>
      <c r="M24" s="22"/>
      <c r="N24" s="161" t="e">
        <f>VLOOKUP(B24,'[1]thôi học'!B$2:B$211,1,0)</f>
        <v>#N/A</v>
      </c>
    </row>
    <row r="25" spans="1:14" s="104" customFormat="1">
      <c r="A25" s="13">
        <v>12</v>
      </c>
      <c r="B25" s="166" t="s">
        <v>2440</v>
      </c>
      <c r="C25" s="116" t="s">
        <v>57</v>
      </c>
      <c r="D25" s="117">
        <v>37158</v>
      </c>
      <c r="E25" s="21">
        <v>0</v>
      </c>
      <c r="F25" s="21">
        <v>0</v>
      </c>
      <c r="G25" s="21">
        <v>0</v>
      </c>
      <c r="H25" s="22" t="str">
        <f t="shared" si="0"/>
        <v>Kém</v>
      </c>
      <c r="I25" s="21">
        <v>0</v>
      </c>
      <c r="J25" s="23" t="str">
        <f t="shared" si="1"/>
        <v>Kém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13">
        <v>13</v>
      </c>
      <c r="B26" s="166" t="s">
        <v>2441</v>
      </c>
      <c r="C26" s="116" t="s">
        <v>998</v>
      </c>
      <c r="D26" s="117">
        <v>37052</v>
      </c>
      <c r="E26" s="21">
        <v>67</v>
      </c>
      <c r="F26" s="21">
        <v>67</v>
      </c>
      <c r="G26" s="21">
        <v>67</v>
      </c>
      <c r="H26" s="22" t="str">
        <f t="shared" si="0"/>
        <v>Khá</v>
      </c>
      <c r="I26" s="21">
        <v>67</v>
      </c>
      <c r="J26" s="23" t="str">
        <f t="shared" si="1"/>
        <v>Khá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13">
        <v>14</v>
      </c>
      <c r="B27" s="166" t="s">
        <v>2442</v>
      </c>
      <c r="C27" s="116" t="s">
        <v>999</v>
      </c>
      <c r="D27" s="117">
        <v>37013</v>
      </c>
      <c r="E27" s="21">
        <v>80</v>
      </c>
      <c r="F27" s="21">
        <v>80</v>
      </c>
      <c r="G27" s="21">
        <v>80</v>
      </c>
      <c r="H27" s="22" t="str">
        <f t="shared" si="0"/>
        <v>Tốt</v>
      </c>
      <c r="I27" s="21">
        <v>80</v>
      </c>
      <c r="J27" s="23" t="str">
        <f t="shared" si="1"/>
        <v>Tốt</v>
      </c>
      <c r="K27" s="21"/>
      <c r="L27" s="14"/>
      <c r="M27" s="22"/>
      <c r="N27" s="161" t="e">
        <f>VLOOKUP(B27,'[1]thôi học'!B$2:B$211,1,0)</f>
        <v>#N/A</v>
      </c>
    </row>
    <row r="28" spans="1:14" s="104" customFormat="1">
      <c r="A28" s="13">
        <v>15</v>
      </c>
      <c r="B28" s="166" t="s">
        <v>2443</v>
      </c>
      <c r="C28" s="116" t="s">
        <v>1000</v>
      </c>
      <c r="D28" s="117">
        <v>36894</v>
      </c>
      <c r="E28" s="21">
        <v>77</v>
      </c>
      <c r="F28" s="21">
        <v>77</v>
      </c>
      <c r="G28" s="21">
        <v>77</v>
      </c>
      <c r="H28" s="22" t="str">
        <f t="shared" si="0"/>
        <v>Khá</v>
      </c>
      <c r="I28" s="21">
        <v>77</v>
      </c>
      <c r="J28" s="23" t="str">
        <f t="shared" si="1"/>
        <v>Khá</v>
      </c>
      <c r="K28" s="21"/>
      <c r="L28" s="14"/>
      <c r="M28" s="22"/>
      <c r="N28" s="161" t="e">
        <f>VLOOKUP(B28,'[1]thôi học'!B$2:B$211,1,0)</f>
        <v>#N/A</v>
      </c>
    </row>
    <row r="29" spans="1:14" s="104" customFormat="1">
      <c r="A29" s="13">
        <v>16</v>
      </c>
      <c r="B29" s="166" t="s">
        <v>2444</v>
      </c>
      <c r="C29" s="116" t="s">
        <v>744</v>
      </c>
      <c r="D29" s="117">
        <v>37217</v>
      </c>
      <c r="E29" s="21">
        <v>80</v>
      </c>
      <c r="F29" s="21">
        <v>80</v>
      </c>
      <c r="G29" s="21">
        <v>80</v>
      </c>
      <c r="H29" s="22" t="str">
        <f t="shared" si="0"/>
        <v>Tốt</v>
      </c>
      <c r="I29" s="21">
        <v>80</v>
      </c>
      <c r="J29" s="23" t="str">
        <f t="shared" si="1"/>
        <v>Tốt</v>
      </c>
      <c r="K29" s="31"/>
      <c r="L29" s="32"/>
      <c r="M29" s="22"/>
      <c r="N29" s="161" t="e">
        <f>VLOOKUP(B29,'[1]thôi học'!B$2:B$211,1,0)</f>
        <v>#N/A</v>
      </c>
    </row>
    <row r="30" spans="1:14" s="104" customFormat="1">
      <c r="A30" s="13">
        <v>17</v>
      </c>
      <c r="B30" s="166" t="s">
        <v>2445</v>
      </c>
      <c r="C30" s="116" t="s">
        <v>1001</v>
      </c>
      <c r="D30" s="117">
        <v>37252</v>
      </c>
      <c r="E30" s="21">
        <v>90</v>
      </c>
      <c r="F30" s="21">
        <v>90</v>
      </c>
      <c r="G30" s="21">
        <v>90</v>
      </c>
      <c r="H30" s="22" t="str">
        <f t="shared" si="0"/>
        <v>Xuất sắc</v>
      </c>
      <c r="I30" s="21">
        <v>90</v>
      </c>
      <c r="J30" s="23" t="str">
        <f t="shared" si="1"/>
        <v>Xuất sắc</v>
      </c>
      <c r="K30" s="31"/>
      <c r="L30" s="32"/>
      <c r="M30" s="22"/>
      <c r="N30" s="161" t="e">
        <f>VLOOKUP(B30,'[1]thôi học'!B$2:B$211,1,0)</f>
        <v>#N/A</v>
      </c>
    </row>
    <row r="31" spans="1:14" s="104" customFormat="1">
      <c r="A31" s="13">
        <v>18</v>
      </c>
      <c r="B31" s="166" t="s">
        <v>2446</v>
      </c>
      <c r="C31" s="116" t="s">
        <v>154</v>
      </c>
      <c r="D31" s="117">
        <v>36920</v>
      </c>
      <c r="E31" s="21">
        <v>0</v>
      </c>
      <c r="F31" s="21">
        <v>0</v>
      </c>
      <c r="G31" s="21">
        <v>0</v>
      </c>
      <c r="H31" s="22" t="str">
        <f t="shared" si="0"/>
        <v>Kém</v>
      </c>
      <c r="I31" s="21">
        <v>0</v>
      </c>
      <c r="J31" s="23" t="str">
        <f t="shared" si="1"/>
        <v>Kém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13">
        <v>19</v>
      </c>
      <c r="B32" s="166" t="s">
        <v>2447</v>
      </c>
      <c r="C32" s="116" t="s">
        <v>1002</v>
      </c>
      <c r="D32" s="117">
        <v>36949</v>
      </c>
      <c r="E32" s="21">
        <v>77</v>
      </c>
      <c r="F32" s="21">
        <v>77</v>
      </c>
      <c r="G32" s="21">
        <v>77</v>
      </c>
      <c r="H32" s="22" t="str">
        <f t="shared" si="0"/>
        <v>Khá</v>
      </c>
      <c r="I32" s="21">
        <v>77</v>
      </c>
      <c r="J32" s="23" t="str">
        <f t="shared" si="1"/>
        <v>Khá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13">
        <v>20</v>
      </c>
      <c r="B33" s="166" t="s">
        <v>2448</v>
      </c>
      <c r="C33" s="116" t="s">
        <v>151</v>
      </c>
      <c r="D33" s="117">
        <v>36914</v>
      </c>
      <c r="E33" s="21">
        <v>92</v>
      </c>
      <c r="F33" s="21">
        <v>92</v>
      </c>
      <c r="G33" s="21">
        <v>92</v>
      </c>
      <c r="H33" s="22" t="str">
        <f t="shared" si="0"/>
        <v>Xuất sắc</v>
      </c>
      <c r="I33" s="21">
        <v>92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13">
        <v>21</v>
      </c>
      <c r="B34" s="166" t="s">
        <v>2449</v>
      </c>
      <c r="C34" s="116" t="s">
        <v>1003</v>
      </c>
      <c r="D34" s="117">
        <v>37214</v>
      </c>
      <c r="E34" s="21">
        <v>94</v>
      </c>
      <c r="F34" s="21">
        <v>94</v>
      </c>
      <c r="G34" s="21">
        <v>94</v>
      </c>
      <c r="H34" s="22" t="str">
        <f t="shared" si="0"/>
        <v>Xuất sắc</v>
      </c>
      <c r="I34" s="21">
        <v>94</v>
      </c>
      <c r="J34" s="23" t="str">
        <f t="shared" si="1"/>
        <v>Xuất sắc</v>
      </c>
      <c r="K34" s="21"/>
      <c r="L34" s="14"/>
      <c r="M34" s="22"/>
      <c r="N34" s="161" t="e">
        <f>VLOOKUP(B34,'[1]thôi học'!B$2:B$211,1,0)</f>
        <v>#N/A</v>
      </c>
    </row>
    <row r="35" spans="1:14" s="104" customFormat="1">
      <c r="A35" s="13">
        <v>22</v>
      </c>
      <c r="B35" s="166" t="s">
        <v>2450</v>
      </c>
      <c r="C35" s="116" t="s">
        <v>1004</v>
      </c>
      <c r="D35" s="117">
        <v>37114</v>
      </c>
      <c r="E35" s="21">
        <v>80</v>
      </c>
      <c r="F35" s="21">
        <v>80</v>
      </c>
      <c r="G35" s="21">
        <v>80</v>
      </c>
      <c r="H35" s="22" t="str">
        <f t="shared" si="0"/>
        <v>Tốt</v>
      </c>
      <c r="I35" s="21">
        <v>80</v>
      </c>
      <c r="J35" s="23" t="str">
        <f t="shared" si="1"/>
        <v>Tốt</v>
      </c>
      <c r="K35" s="31"/>
      <c r="L35" s="32"/>
      <c r="M35" s="22"/>
      <c r="N35" s="161" t="e">
        <f>VLOOKUP(B35,'[1]thôi học'!B$2:B$211,1,0)</f>
        <v>#N/A</v>
      </c>
    </row>
    <row r="36" spans="1:14" s="104" customFormat="1">
      <c r="A36" s="13">
        <v>23</v>
      </c>
      <c r="B36" s="166" t="s">
        <v>2451</v>
      </c>
      <c r="C36" s="116" t="s">
        <v>1005</v>
      </c>
      <c r="D36" s="117">
        <v>36899</v>
      </c>
      <c r="E36" s="21">
        <v>92</v>
      </c>
      <c r="F36" s="21">
        <v>92</v>
      </c>
      <c r="G36" s="21">
        <v>92</v>
      </c>
      <c r="H36" s="22" t="str">
        <f t="shared" si="0"/>
        <v>Xuất sắc</v>
      </c>
      <c r="I36" s="21">
        <v>92</v>
      </c>
      <c r="J36" s="23" t="str">
        <f t="shared" si="1"/>
        <v>Xuất sắc</v>
      </c>
      <c r="K36" s="31"/>
      <c r="L36" s="32"/>
      <c r="M36" s="22"/>
      <c r="N36" s="161" t="e">
        <f>VLOOKUP(B36,'[1]thôi học'!B$2:B$211,1,0)</f>
        <v>#N/A</v>
      </c>
    </row>
    <row r="37" spans="1:14" s="104" customFormat="1">
      <c r="A37" s="13">
        <v>24</v>
      </c>
      <c r="B37" s="166" t="s">
        <v>2452</v>
      </c>
      <c r="C37" s="116" t="s">
        <v>1006</v>
      </c>
      <c r="D37" s="117">
        <v>37042</v>
      </c>
      <c r="E37" s="21">
        <v>96</v>
      </c>
      <c r="F37" s="21">
        <v>96</v>
      </c>
      <c r="G37" s="21">
        <v>96</v>
      </c>
      <c r="H37" s="22" t="str">
        <f t="shared" si="0"/>
        <v>Xuất sắc</v>
      </c>
      <c r="I37" s="21">
        <v>96</v>
      </c>
      <c r="J37" s="23" t="str">
        <f t="shared" si="1"/>
        <v>Xuất sắc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13">
        <v>25</v>
      </c>
      <c r="B38" s="166" t="s">
        <v>2453</v>
      </c>
      <c r="C38" s="116" t="s">
        <v>1007</v>
      </c>
      <c r="D38" s="117">
        <v>37057</v>
      </c>
      <c r="E38" s="21">
        <v>80</v>
      </c>
      <c r="F38" s="21">
        <v>80</v>
      </c>
      <c r="G38" s="21">
        <v>80</v>
      </c>
      <c r="H38" s="22" t="str">
        <f t="shared" si="0"/>
        <v>Tốt</v>
      </c>
      <c r="I38" s="21">
        <v>80</v>
      </c>
      <c r="J38" s="23" t="str">
        <f t="shared" si="1"/>
        <v>Tốt</v>
      </c>
      <c r="K38" s="21"/>
      <c r="L38" s="14"/>
      <c r="M38" s="22"/>
      <c r="N38" s="161" t="e">
        <f>VLOOKUP(B38,'[1]thôi học'!B$2:B$211,1,0)</f>
        <v>#N/A</v>
      </c>
    </row>
    <row r="39" spans="1:14" s="104" customFormat="1">
      <c r="A39" s="13">
        <v>26</v>
      </c>
      <c r="B39" s="166" t="s">
        <v>2454</v>
      </c>
      <c r="C39" s="116" t="s">
        <v>1008</v>
      </c>
      <c r="D39" s="117">
        <v>37194</v>
      </c>
      <c r="E39" s="21">
        <v>95</v>
      </c>
      <c r="F39" s="21">
        <v>95</v>
      </c>
      <c r="G39" s="21">
        <v>95</v>
      </c>
      <c r="H39" s="22" t="str">
        <f t="shared" si="0"/>
        <v>Xuất sắc</v>
      </c>
      <c r="I39" s="21">
        <v>95</v>
      </c>
      <c r="J39" s="23" t="str">
        <f t="shared" si="1"/>
        <v>Xuất sắc</v>
      </c>
      <c r="K39" s="21"/>
      <c r="L39" s="14"/>
      <c r="M39" s="22"/>
      <c r="N39" s="161" t="e">
        <f>VLOOKUP(B39,'[1]thôi học'!B$2:B$211,1,0)</f>
        <v>#N/A</v>
      </c>
    </row>
    <row r="40" spans="1:14" s="104" customFormat="1">
      <c r="A40" s="13">
        <v>27</v>
      </c>
      <c r="B40" s="166" t="s">
        <v>2455</v>
      </c>
      <c r="C40" s="116" t="s">
        <v>677</v>
      </c>
      <c r="D40" s="117">
        <v>37155</v>
      </c>
      <c r="E40" s="21">
        <v>80</v>
      </c>
      <c r="F40" s="21">
        <v>80</v>
      </c>
      <c r="G40" s="21">
        <v>80</v>
      </c>
      <c r="H40" s="22" t="str">
        <f t="shared" si="0"/>
        <v>Tốt</v>
      </c>
      <c r="I40" s="21">
        <v>80</v>
      </c>
      <c r="J40" s="23" t="str">
        <f t="shared" si="1"/>
        <v>Tốt</v>
      </c>
      <c r="K40" s="31"/>
      <c r="L40" s="32"/>
      <c r="M40" s="22"/>
      <c r="N40" s="161" t="e">
        <f>VLOOKUP(B40,'[1]thôi học'!B$2:B$211,1,0)</f>
        <v>#N/A</v>
      </c>
    </row>
    <row r="41" spans="1:14" s="104" customFormat="1">
      <c r="A41" s="13">
        <v>28</v>
      </c>
      <c r="B41" s="166" t="s">
        <v>2456</v>
      </c>
      <c r="C41" s="116" t="s">
        <v>1009</v>
      </c>
      <c r="D41" s="117">
        <v>37083</v>
      </c>
      <c r="E41" s="21">
        <v>0</v>
      </c>
      <c r="F41" s="21">
        <v>0</v>
      </c>
      <c r="G41" s="21">
        <v>0</v>
      </c>
      <c r="H41" s="22" t="str">
        <f t="shared" si="0"/>
        <v>Kém</v>
      </c>
      <c r="I41" s="21">
        <v>0</v>
      </c>
      <c r="J41" s="23" t="str">
        <f t="shared" si="1"/>
        <v>Kém</v>
      </c>
      <c r="K41" s="31"/>
      <c r="L41" s="32"/>
      <c r="M41" s="22"/>
      <c r="N41" s="161" t="e">
        <f>VLOOKUP(B41,'[1]thôi học'!B$2:B$211,1,0)</f>
        <v>#N/A</v>
      </c>
    </row>
    <row r="42" spans="1:14" s="104" customFormat="1">
      <c r="A42" s="13">
        <v>29</v>
      </c>
      <c r="B42" s="166" t="s">
        <v>2457</v>
      </c>
      <c r="C42" s="116" t="s">
        <v>1010</v>
      </c>
      <c r="D42" s="117">
        <v>37114</v>
      </c>
      <c r="E42" s="21">
        <v>80</v>
      </c>
      <c r="F42" s="21">
        <v>80</v>
      </c>
      <c r="G42" s="21">
        <v>80</v>
      </c>
      <c r="H42" s="22" t="str">
        <f t="shared" si="0"/>
        <v>Tốt</v>
      </c>
      <c r="I42" s="21">
        <v>80</v>
      </c>
      <c r="J42" s="23" t="str">
        <f t="shared" si="1"/>
        <v>Tốt</v>
      </c>
      <c r="K42" s="21"/>
      <c r="L42" s="14"/>
      <c r="M42" s="22"/>
      <c r="N42" s="161" t="e">
        <f>VLOOKUP(B42,'[1]thôi học'!B$2:B$211,1,0)</f>
        <v>#N/A</v>
      </c>
    </row>
    <row r="43" spans="1:14" s="104" customFormat="1">
      <c r="A43" s="13">
        <v>30</v>
      </c>
      <c r="B43" s="166" t="s">
        <v>2458</v>
      </c>
      <c r="C43" s="116" t="s">
        <v>617</v>
      </c>
      <c r="D43" s="117">
        <v>36990</v>
      </c>
      <c r="E43" s="21">
        <v>80</v>
      </c>
      <c r="F43" s="21">
        <v>80</v>
      </c>
      <c r="G43" s="21">
        <v>80</v>
      </c>
      <c r="H43" s="22" t="str">
        <f t="shared" si="0"/>
        <v>Tốt</v>
      </c>
      <c r="I43" s="21">
        <v>80</v>
      </c>
      <c r="J43" s="23" t="str">
        <f t="shared" si="1"/>
        <v>Tốt</v>
      </c>
      <c r="K43" s="31"/>
      <c r="L43" s="32"/>
      <c r="M43" s="22"/>
      <c r="N43" s="161" t="e">
        <f>VLOOKUP(B43,'[1]thôi học'!B$2:B$211,1,0)</f>
        <v>#N/A</v>
      </c>
    </row>
    <row r="44" spans="1:14" s="104" customFormat="1">
      <c r="A44" s="13">
        <v>31</v>
      </c>
      <c r="B44" s="166" t="s">
        <v>2459</v>
      </c>
      <c r="C44" s="116" t="s">
        <v>1011</v>
      </c>
      <c r="D44" s="117">
        <v>37125</v>
      </c>
      <c r="E44" s="21">
        <v>90</v>
      </c>
      <c r="F44" s="21">
        <v>90</v>
      </c>
      <c r="G44" s="21">
        <v>90</v>
      </c>
      <c r="H44" s="22" t="str">
        <f t="shared" si="0"/>
        <v>Xuất sắc</v>
      </c>
      <c r="I44" s="21">
        <v>90</v>
      </c>
      <c r="J44" s="23" t="str">
        <f t="shared" si="1"/>
        <v>Xuất sắc</v>
      </c>
      <c r="K44" s="31"/>
      <c r="L44" s="32"/>
      <c r="M44" s="22"/>
      <c r="N44" s="161" t="e">
        <f>VLOOKUP(B44,'[1]thôi học'!B$2:B$211,1,0)</f>
        <v>#N/A</v>
      </c>
    </row>
    <row r="45" spans="1:14" s="104" customFormat="1">
      <c r="A45" s="13">
        <v>32</v>
      </c>
      <c r="B45" s="166" t="s">
        <v>2460</v>
      </c>
      <c r="C45" s="116" t="s">
        <v>1012</v>
      </c>
      <c r="D45" s="117">
        <v>37131</v>
      </c>
      <c r="E45" s="21">
        <v>80</v>
      </c>
      <c r="F45" s="21">
        <v>80</v>
      </c>
      <c r="G45" s="21">
        <v>80</v>
      </c>
      <c r="H45" s="22" t="str">
        <f t="shared" si="0"/>
        <v>Tốt</v>
      </c>
      <c r="I45" s="21">
        <v>80</v>
      </c>
      <c r="J45" s="23" t="str">
        <f t="shared" si="1"/>
        <v>Tốt</v>
      </c>
      <c r="K45" s="31"/>
      <c r="L45" s="32"/>
      <c r="M45" s="22"/>
      <c r="N45" s="161" t="e">
        <f>VLOOKUP(B45,'[1]thôi học'!B$2:B$211,1,0)</f>
        <v>#N/A</v>
      </c>
    </row>
    <row r="46" spans="1:14" s="104" customFormat="1">
      <c r="A46" s="13">
        <v>33</v>
      </c>
      <c r="B46" s="166" t="s">
        <v>2461</v>
      </c>
      <c r="C46" s="116" t="s">
        <v>1013</v>
      </c>
      <c r="D46" s="117">
        <v>36987</v>
      </c>
      <c r="E46" s="21">
        <v>80</v>
      </c>
      <c r="F46" s="21">
        <v>80</v>
      </c>
      <c r="G46" s="21">
        <v>80</v>
      </c>
      <c r="H46" s="22" t="str">
        <f t="shared" si="0"/>
        <v>Tốt</v>
      </c>
      <c r="I46" s="21">
        <v>80</v>
      </c>
      <c r="J46" s="23" t="str">
        <f t="shared" si="1"/>
        <v>Tốt</v>
      </c>
      <c r="K46" s="31"/>
      <c r="L46" s="32"/>
      <c r="M46" s="22"/>
      <c r="N46" s="161" t="e">
        <f>VLOOKUP(B46,'[1]thôi học'!B$2:B$211,1,0)</f>
        <v>#N/A</v>
      </c>
    </row>
    <row r="47" spans="1:14" s="104" customFormat="1">
      <c r="A47" s="13">
        <v>34</v>
      </c>
      <c r="B47" s="166" t="s">
        <v>2462</v>
      </c>
      <c r="C47" s="116" t="s">
        <v>1014</v>
      </c>
      <c r="D47" s="117">
        <v>37037</v>
      </c>
      <c r="E47" s="21">
        <v>80</v>
      </c>
      <c r="F47" s="21">
        <v>80</v>
      </c>
      <c r="G47" s="21">
        <v>80</v>
      </c>
      <c r="H47" s="22" t="str">
        <f t="shared" si="0"/>
        <v>Tốt</v>
      </c>
      <c r="I47" s="21">
        <v>80</v>
      </c>
      <c r="J47" s="23" t="str">
        <f t="shared" si="1"/>
        <v>Tốt</v>
      </c>
      <c r="K47" s="31"/>
      <c r="L47" s="32"/>
      <c r="M47" s="22"/>
      <c r="N47" s="161" t="e">
        <f>VLOOKUP(B47,'[1]thôi học'!B$2:B$211,1,0)</f>
        <v>#N/A</v>
      </c>
    </row>
    <row r="48" spans="1:14" s="104" customFormat="1">
      <c r="A48" s="13">
        <v>35</v>
      </c>
      <c r="B48" s="166" t="s">
        <v>2463</v>
      </c>
      <c r="C48" s="116" t="s">
        <v>27</v>
      </c>
      <c r="D48" s="117">
        <v>37134</v>
      </c>
      <c r="E48" s="21">
        <v>80</v>
      </c>
      <c r="F48" s="21">
        <v>80</v>
      </c>
      <c r="G48" s="21">
        <v>80</v>
      </c>
      <c r="H48" s="22" t="str">
        <f t="shared" si="0"/>
        <v>Tốt</v>
      </c>
      <c r="I48" s="21">
        <v>80</v>
      </c>
      <c r="J48" s="23" t="str">
        <f t="shared" si="1"/>
        <v>Tốt</v>
      </c>
      <c r="K48" s="21"/>
      <c r="L48" s="14"/>
      <c r="M48" s="22"/>
      <c r="N48" s="161" t="e">
        <f>VLOOKUP(B48,'[1]thôi học'!B$2:B$211,1,0)</f>
        <v>#N/A</v>
      </c>
    </row>
    <row r="49" spans="1:14" s="104" customFormat="1">
      <c r="A49" s="13">
        <v>36</v>
      </c>
      <c r="B49" s="166" t="s">
        <v>2464</v>
      </c>
      <c r="C49" s="116" t="s">
        <v>1015</v>
      </c>
      <c r="D49" s="117">
        <v>37126</v>
      </c>
      <c r="E49" s="21">
        <v>80</v>
      </c>
      <c r="F49" s="21">
        <v>80</v>
      </c>
      <c r="G49" s="21">
        <v>80</v>
      </c>
      <c r="H49" s="22" t="str">
        <f t="shared" si="0"/>
        <v>Tốt</v>
      </c>
      <c r="I49" s="21">
        <v>80</v>
      </c>
      <c r="J49" s="23" t="str">
        <f t="shared" si="1"/>
        <v>Tốt</v>
      </c>
      <c r="K49" s="31"/>
      <c r="L49" s="32"/>
      <c r="M49" s="22"/>
      <c r="N49" s="161" t="e">
        <f>VLOOKUP(B49,'[1]thôi học'!B$2:B$211,1,0)</f>
        <v>#N/A</v>
      </c>
    </row>
    <row r="51" spans="1:14" s="25" customFormat="1">
      <c r="A51" s="42" t="s">
        <v>3394</v>
      </c>
      <c r="C51" s="17"/>
      <c r="D51" s="24"/>
      <c r="E51" s="18"/>
      <c r="F51" s="18"/>
      <c r="G51" s="18"/>
      <c r="H51" s="17"/>
      <c r="I51" s="18"/>
      <c r="J51" s="18"/>
      <c r="K51" s="29"/>
      <c r="L51" s="19"/>
      <c r="M51" s="17"/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63"/>
  <sheetViews>
    <sheetView topLeftCell="A5" workbookViewId="0">
      <selection activeCell="T18" sqref="T18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1.625" style="17" bestFit="1" customWidth="1"/>
    <col min="4" max="4" width="11.25" style="24" bestFit="1" customWidth="1"/>
    <col min="5" max="5" width="8" style="18" customWidth="1"/>
    <col min="6" max="6" width="8.37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102"/>
      <c r="C8" s="45"/>
      <c r="D8" s="27"/>
      <c r="E8" s="82"/>
      <c r="F8" s="82"/>
      <c r="G8" s="46"/>
    </row>
    <row r="9" spans="1:14">
      <c r="A9" s="207" t="s">
        <v>808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6" t="s">
        <v>2465</v>
      </c>
      <c r="C14" s="116" t="s">
        <v>809</v>
      </c>
      <c r="D14" s="117">
        <v>36937</v>
      </c>
      <c r="E14" s="21">
        <v>94</v>
      </c>
      <c r="F14" s="21">
        <v>94</v>
      </c>
      <c r="G14" s="21">
        <v>94</v>
      </c>
      <c r="H14" s="22" t="str">
        <f t="shared" ref="H14:H61" si="0">IF(G14&gt;=90,"Xuất sắc",IF(G14&gt;=80,"Tốt", IF(G14&gt;=65,"Khá",IF(G14&gt;=50,"Trung bình", IF(G14&gt;=35, "Yếu", "Kém")))))</f>
        <v>Xuất sắc</v>
      </c>
      <c r="I14" s="21">
        <v>94</v>
      </c>
      <c r="J14" s="23" t="str">
        <f t="shared" ref="J14:J61" si="1">IF(I14&gt;=90,"Xuất sắc",IF(I14&gt;=80,"Tốt", IF(I14&gt;=65,"Khá",IF(I14&gt;=50,"Trung bình", IF(I14&gt;=35, "Yếu", "Kém")))))</f>
        <v>Xuất sắc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2466</v>
      </c>
      <c r="C15" s="116" t="s">
        <v>810</v>
      </c>
      <c r="D15" s="117">
        <v>37000</v>
      </c>
      <c r="E15" s="21">
        <v>83</v>
      </c>
      <c r="F15" s="21">
        <v>83</v>
      </c>
      <c r="G15" s="21">
        <v>83</v>
      </c>
      <c r="H15" s="22" t="str">
        <f t="shared" si="0"/>
        <v>Tốt</v>
      </c>
      <c r="I15" s="21">
        <v>83</v>
      </c>
      <c r="J15" s="23" t="str">
        <f t="shared" si="1"/>
        <v>Tốt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>
      <c r="A16" s="13">
        <v>3</v>
      </c>
      <c r="B16" s="166" t="s">
        <v>2467</v>
      </c>
      <c r="C16" s="116" t="s">
        <v>811</v>
      </c>
      <c r="D16" s="117">
        <v>36948</v>
      </c>
      <c r="E16" s="21">
        <v>92</v>
      </c>
      <c r="F16" s="21">
        <v>92</v>
      </c>
      <c r="G16" s="21">
        <v>92</v>
      </c>
      <c r="H16" s="22" t="str">
        <f t="shared" si="0"/>
        <v>Xuất sắc</v>
      </c>
      <c r="I16" s="21">
        <v>92</v>
      </c>
      <c r="J16" s="23" t="str">
        <f t="shared" si="1"/>
        <v>Xuất sắc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>
      <c r="A17" s="13">
        <v>4</v>
      </c>
      <c r="B17" s="166" t="s">
        <v>2468</v>
      </c>
      <c r="C17" s="116" t="s">
        <v>812</v>
      </c>
      <c r="D17" s="117">
        <v>37068</v>
      </c>
      <c r="E17" s="21">
        <v>80</v>
      </c>
      <c r="F17" s="21">
        <v>80</v>
      </c>
      <c r="G17" s="21">
        <v>80</v>
      </c>
      <c r="H17" s="22" t="str">
        <f t="shared" si="0"/>
        <v>Tốt</v>
      </c>
      <c r="I17" s="21">
        <v>80</v>
      </c>
      <c r="J17" s="23" t="str">
        <f t="shared" si="1"/>
        <v>Tốt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>
      <c r="A18" s="13">
        <v>5</v>
      </c>
      <c r="B18" s="166" t="s">
        <v>2469</v>
      </c>
      <c r="C18" s="116" t="s">
        <v>813</v>
      </c>
      <c r="D18" s="117">
        <v>36898</v>
      </c>
      <c r="E18" s="21">
        <v>94</v>
      </c>
      <c r="F18" s="21">
        <v>94</v>
      </c>
      <c r="G18" s="21">
        <v>94</v>
      </c>
      <c r="H18" s="22" t="str">
        <f t="shared" si="0"/>
        <v>Xuất sắc</v>
      </c>
      <c r="I18" s="21">
        <v>94</v>
      </c>
      <c r="J18" s="23" t="str">
        <f t="shared" si="1"/>
        <v>Xuất sắc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>
      <c r="A19" s="13">
        <v>6</v>
      </c>
      <c r="B19" s="166" t="s">
        <v>2470</v>
      </c>
      <c r="C19" s="116" t="s">
        <v>814</v>
      </c>
      <c r="D19" s="117">
        <v>37119</v>
      </c>
      <c r="E19" s="21">
        <v>77</v>
      </c>
      <c r="F19" s="21">
        <v>77</v>
      </c>
      <c r="G19" s="21">
        <v>77</v>
      </c>
      <c r="H19" s="22" t="str">
        <f t="shared" si="0"/>
        <v>Khá</v>
      </c>
      <c r="I19" s="21">
        <v>77</v>
      </c>
      <c r="J19" s="23" t="str">
        <f t="shared" si="1"/>
        <v>Khá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2471</v>
      </c>
      <c r="C20" s="116" t="s">
        <v>815</v>
      </c>
      <c r="D20" s="117">
        <v>36918</v>
      </c>
      <c r="E20" s="21">
        <v>80</v>
      </c>
      <c r="F20" s="21">
        <v>80</v>
      </c>
      <c r="G20" s="21">
        <v>80</v>
      </c>
      <c r="H20" s="22" t="str">
        <f t="shared" si="0"/>
        <v>Tốt</v>
      </c>
      <c r="I20" s="21">
        <v>80</v>
      </c>
      <c r="J20" s="23" t="str">
        <f t="shared" si="1"/>
        <v>Tốt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13">
        <v>8</v>
      </c>
      <c r="B21" s="166" t="s">
        <v>2472</v>
      </c>
      <c r="C21" s="116" t="s">
        <v>816</v>
      </c>
      <c r="D21" s="117">
        <v>36936</v>
      </c>
      <c r="E21" s="21">
        <v>98</v>
      </c>
      <c r="F21" s="21">
        <v>98</v>
      </c>
      <c r="G21" s="21">
        <v>98</v>
      </c>
      <c r="H21" s="22" t="str">
        <f t="shared" si="0"/>
        <v>Xuất sắc</v>
      </c>
      <c r="I21" s="21">
        <v>98</v>
      </c>
      <c r="J21" s="23" t="str">
        <f t="shared" si="1"/>
        <v>Xuất sắc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>
      <c r="A22" s="13">
        <v>9</v>
      </c>
      <c r="B22" s="166" t="s">
        <v>2473</v>
      </c>
      <c r="C22" s="116" t="s">
        <v>817</v>
      </c>
      <c r="D22" s="117">
        <v>36944</v>
      </c>
      <c r="E22" s="21">
        <v>80</v>
      </c>
      <c r="F22" s="21">
        <v>80</v>
      </c>
      <c r="G22" s="21">
        <v>80</v>
      </c>
      <c r="H22" s="22" t="str">
        <f t="shared" si="0"/>
        <v>Tốt</v>
      </c>
      <c r="I22" s="21">
        <v>80</v>
      </c>
      <c r="J22" s="23" t="str">
        <f t="shared" si="1"/>
        <v>Tốt</v>
      </c>
      <c r="K22" s="21"/>
      <c r="L22" s="14"/>
      <c r="M22" s="22"/>
      <c r="N22" s="161" t="e">
        <f>VLOOKUP(B22,'[1]thôi học'!B$2:B$211,1,0)</f>
        <v>#N/A</v>
      </c>
    </row>
    <row r="23" spans="1:14" s="104" customFormat="1">
      <c r="A23" s="13">
        <v>10</v>
      </c>
      <c r="B23" s="166" t="s">
        <v>2474</v>
      </c>
      <c r="C23" s="116" t="s">
        <v>818</v>
      </c>
      <c r="D23" s="117">
        <v>36530</v>
      </c>
      <c r="E23" s="21">
        <v>100</v>
      </c>
      <c r="F23" s="21">
        <v>100</v>
      </c>
      <c r="G23" s="21">
        <v>100</v>
      </c>
      <c r="H23" s="22" t="str">
        <f t="shared" si="0"/>
        <v>Xuất sắc</v>
      </c>
      <c r="I23" s="21">
        <v>100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>
      <c r="A24" s="13">
        <v>11</v>
      </c>
      <c r="B24" s="166" t="s">
        <v>2475</v>
      </c>
      <c r="C24" s="116" t="s">
        <v>819</v>
      </c>
      <c r="D24" s="117">
        <v>37133</v>
      </c>
      <c r="E24" s="21">
        <v>92</v>
      </c>
      <c r="F24" s="21">
        <v>92</v>
      </c>
      <c r="G24" s="21">
        <v>92</v>
      </c>
      <c r="H24" s="22" t="str">
        <f t="shared" si="0"/>
        <v>Xuất sắc</v>
      </c>
      <c r="I24" s="21">
        <v>92</v>
      </c>
      <c r="J24" s="23" t="str">
        <f t="shared" si="1"/>
        <v>Xuất sắc</v>
      </c>
      <c r="K24" s="31"/>
      <c r="L24" s="32"/>
      <c r="M24" s="22"/>
      <c r="N24" s="161" t="e">
        <f>VLOOKUP(B24,'[1]thôi học'!B$2:B$211,1,0)</f>
        <v>#N/A</v>
      </c>
    </row>
    <row r="25" spans="1:14" s="104" customFormat="1">
      <c r="A25" s="13">
        <v>12</v>
      </c>
      <c r="B25" s="166" t="s">
        <v>2476</v>
      </c>
      <c r="C25" s="116" t="s">
        <v>820</v>
      </c>
      <c r="D25" s="117">
        <v>36896</v>
      </c>
      <c r="E25" s="21">
        <v>100</v>
      </c>
      <c r="F25" s="21">
        <v>100</v>
      </c>
      <c r="G25" s="21">
        <v>100</v>
      </c>
      <c r="H25" s="22" t="str">
        <f t="shared" si="0"/>
        <v>Xuất sắc</v>
      </c>
      <c r="I25" s="21">
        <v>100</v>
      </c>
      <c r="J25" s="23" t="str">
        <f t="shared" si="1"/>
        <v>Xuất sắc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13">
        <v>13</v>
      </c>
      <c r="B26" s="166" t="s">
        <v>2477</v>
      </c>
      <c r="C26" s="116" t="s">
        <v>821</v>
      </c>
      <c r="D26" s="117">
        <v>36953</v>
      </c>
      <c r="E26" s="21">
        <v>94</v>
      </c>
      <c r="F26" s="21">
        <v>94</v>
      </c>
      <c r="G26" s="21">
        <v>94</v>
      </c>
      <c r="H26" s="22" t="str">
        <f t="shared" si="0"/>
        <v>Xuất sắc</v>
      </c>
      <c r="I26" s="21">
        <v>94</v>
      </c>
      <c r="J26" s="23" t="str">
        <f t="shared" si="1"/>
        <v>Xuất sắc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13">
        <v>14</v>
      </c>
      <c r="B27" s="166" t="s">
        <v>2478</v>
      </c>
      <c r="C27" s="116" t="s">
        <v>822</v>
      </c>
      <c r="D27" s="117">
        <v>37085</v>
      </c>
      <c r="E27" s="21">
        <v>96</v>
      </c>
      <c r="F27" s="21">
        <v>96</v>
      </c>
      <c r="G27" s="21">
        <v>96</v>
      </c>
      <c r="H27" s="22" t="str">
        <f t="shared" si="0"/>
        <v>Xuất sắc</v>
      </c>
      <c r="I27" s="21">
        <v>96</v>
      </c>
      <c r="J27" s="23" t="str">
        <f t="shared" si="1"/>
        <v>Xuất sắc</v>
      </c>
      <c r="K27" s="31"/>
      <c r="L27" s="32"/>
      <c r="M27" s="22"/>
      <c r="N27" s="161" t="e">
        <f>VLOOKUP(B27,'[1]thôi học'!B$2:B$211,1,0)</f>
        <v>#N/A</v>
      </c>
    </row>
    <row r="28" spans="1:14" s="104" customFormat="1">
      <c r="A28" s="13">
        <v>15</v>
      </c>
      <c r="B28" s="166" t="s">
        <v>2479</v>
      </c>
      <c r="C28" s="116" t="s">
        <v>823</v>
      </c>
      <c r="D28" s="117">
        <v>36893</v>
      </c>
      <c r="E28" s="21">
        <v>94</v>
      </c>
      <c r="F28" s="21">
        <v>94</v>
      </c>
      <c r="G28" s="21">
        <v>94</v>
      </c>
      <c r="H28" s="22" t="str">
        <f t="shared" si="0"/>
        <v>Xuất sắc</v>
      </c>
      <c r="I28" s="21">
        <v>94</v>
      </c>
      <c r="J28" s="23" t="str">
        <f t="shared" si="1"/>
        <v>Xuất sắc</v>
      </c>
      <c r="K28" s="21"/>
      <c r="L28" s="14"/>
      <c r="M28" s="22"/>
      <c r="N28" s="161" t="e">
        <f>VLOOKUP(B28,'[1]thôi học'!B$2:B$211,1,0)</f>
        <v>#N/A</v>
      </c>
    </row>
    <row r="29" spans="1:14" s="104" customFormat="1">
      <c r="A29" s="13">
        <v>16</v>
      </c>
      <c r="B29" s="166" t="s">
        <v>2480</v>
      </c>
      <c r="C29" s="116" t="s">
        <v>824</v>
      </c>
      <c r="D29" s="117">
        <v>36989</v>
      </c>
      <c r="E29" s="21">
        <v>96</v>
      </c>
      <c r="F29" s="21">
        <v>96</v>
      </c>
      <c r="G29" s="21">
        <v>96</v>
      </c>
      <c r="H29" s="22" t="str">
        <f t="shared" si="0"/>
        <v>Xuất sắc</v>
      </c>
      <c r="I29" s="21">
        <v>96</v>
      </c>
      <c r="J29" s="23" t="str">
        <f t="shared" si="1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 s="104" customFormat="1">
      <c r="A30" s="13">
        <v>17</v>
      </c>
      <c r="B30" s="166" t="s">
        <v>2481</v>
      </c>
      <c r="C30" s="116" t="s">
        <v>825</v>
      </c>
      <c r="D30" s="117">
        <v>37116</v>
      </c>
      <c r="E30" s="21">
        <v>80</v>
      </c>
      <c r="F30" s="21">
        <v>80</v>
      </c>
      <c r="G30" s="21">
        <v>80</v>
      </c>
      <c r="H30" s="22" t="str">
        <f t="shared" si="0"/>
        <v>Tốt</v>
      </c>
      <c r="I30" s="21">
        <v>80</v>
      </c>
      <c r="J30" s="23" t="str">
        <f t="shared" si="1"/>
        <v>Tốt</v>
      </c>
      <c r="K30" s="31"/>
      <c r="L30" s="32"/>
      <c r="M30" s="22"/>
      <c r="N30" s="161" t="e">
        <f>VLOOKUP(B30,'[1]thôi học'!B$2:B$211,1,0)</f>
        <v>#N/A</v>
      </c>
    </row>
    <row r="31" spans="1:14" s="104" customFormat="1">
      <c r="A31" s="13">
        <v>18</v>
      </c>
      <c r="B31" s="166" t="s">
        <v>2482</v>
      </c>
      <c r="C31" s="116" t="s">
        <v>118</v>
      </c>
      <c r="D31" s="117">
        <v>36928</v>
      </c>
      <c r="E31" s="21">
        <v>75</v>
      </c>
      <c r="F31" s="21">
        <v>75</v>
      </c>
      <c r="G31" s="21">
        <v>75</v>
      </c>
      <c r="H31" s="22" t="str">
        <f t="shared" si="0"/>
        <v>Khá</v>
      </c>
      <c r="I31" s="21">
        <v>75</v>
      </c>
      <c r="J31" s="23" t="str">
        <f t="shared" si="1"/>
        <v>Khá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13">
        <v>19</v>
      </c>
      <c r="B32" s="166" t="s">
        <v>2483</v>
      </c>
      <c r="C32" s="116" t="s">
        <v>826</v>
      </c>
      <c r="D32" s="117">
        <v>37195</v>
      </c>
      <c r="E32" s="21">
        <v>98</v>
      </c>
      <c r="F32" s="21">
        <v>98</v>
      </c>
      <c r="G32" s="21">
        <v>98</v>
      </c>
      <c r="H32" s="22" t="str">
        <f t="shared" si="0"/>
        <v>Xuất sắc</v>
      </c>
      <c r="I32" s="21">
        <v>98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13">
        <v>20</v>
      </c>
      <c r="B33" s="166" t="s">
        <v>2484</v>
      </c>
      <c r="C33" s="116" t="s">
        <v>827</v>
      </c>
      <c r="D33" s="117">
        <v>37177</v>
      </c>
      <c r="E33" s="21">
        <v>80</v>
      </c>
      <c r="F33" s="21">
        <v>80</v>
      </c>
      <c r="G33" s="21">
        <v>80</v>
      </c>
      <c r="H33" s="22" t="str">
        <f t="shared" si="0"/>
        <v>Tốt</v>
      </c>
      <c r="I33" s="21">
        <v>80</v>
      </c>
      <c r="J33" s="23" t="str">
        <f t="shared" si="1"/>
        <v>Tốt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13">
        <v>21</v>
      </c>
      <c r="B34" s="166" t="s">
        <v>2485</v>
      </c>
      <c r="C34" s="116" t="s">
        <v>828</v>
      </c>
      <c r="D34" s="117">
        <v>37111</v>
      </c>
      <c r="E34" s="21">
        <v>90</v>
      </c>
      <c r="F34" s="21">
        <v>90</v>
      </c>
      <c r="G34" s="21">
        <v>90</v>
      </c>
      <c r="H34" s="22" t="str">
        <f t="shared" si="0"/>
        <v>Xuất sắc</v>
      </c>
      <c r="I34" s="21">
        <v>90</v>
      </c>
      <c r="J34" s="23" t="str">
        <f t="shared" si="1"/>
        <v>Xuất sắc</v>
      </c>
      <c r="K34" s="21"/>
      <c r="L34" s="14"/>
      <c r="M34" s="22"/>
      <c r="N34" s="161" t="e">
        <f>VLOOKUP(B34,'[1]thôi học'!B$2:B$211,1,0)</f>
        <v>#N/A</v>
      </c>
    </row>
    <row r="35" spans="1:14" s="104" customFormat="1">
      <c r="A35" s="13">
        <v>22</v>
      </c>
      <c r="B35" s="166" t="s">
        <v>2486</v>
      </c>
      <c r="C35" s="116" t="s">
        <v>829</v>
      </c>
      <c r="D35" s="117">
        <v>37238</v>
      </c>
      <c r="E35" s="21">
        <v>98</v>
      </c>
      <c r="F35" s="21">
        <v>98</v>
      </c>
      <c r="G35" s="21">
        <v>98</v>
      </c>
      <c r="H35" s="22" t="str">
        <f t="shared" si="0"/>
        <v>Xuất sắc</v>
      </c>
      <c r="I35" s="21">
        <v>98</v>
      </c>
      <c r="J35" s="23" t="str">
        <f t="shared" si="1"/>
        <v>Xuất sắc</v>
      </c>
      <c r="K35" s="31"/>
      <c r="L35" s="32"/>
      <c r="M35" s="22"/>
      <c r="N35" s="161" t="e">
        <f>VLOOKUP(B35,'[1]thôi học'!B$2:B$211,1,0)</f>
        <v>#N/A</v>
      </c>
    </row>
    <row r="36" spans="1:14" s="104" customFormat="1">
      <c r="A36" s="13">
        <v>23</v>
      </c>
      <c r="B36" s="166" t="s">
        <v>2487</v>
      </c>
      <c r="C36" s="116" t="s">
        <v>830</v>
      </c>
      <c r="D36" s="117">
        <v>37155</v>
      </c>
      <c r="E36" s="21">
        <v>92</v>
      </c>
      <c r="F36" s="21">
        <v>92</v>
      </c>
      <c r="G36" s="21">
        <v>92</v>
      </c>
      <c r="H36" s="22" t="str">
        <f t="shared" si="0"/>
        <v>Xuất sắc</v>
      </c>
      <c r="I36" s="21">
        <v>92</v>
      </c>
      <c r="J36" s="23" t="str">
        <f t="shared" si="1"/>
        <v>Xuất sắc</v>
      </c>
      <c r="K36" s="31"/>
      <c r="L36" s="32"/>
      <c r="M36" s="22"/>
      <c r="N36" s="161" t="e">
        <f>VLOOKUP(B36,'[1]thôi học'!B$2:B$211,1,0)</f>
        <v>#N/A</v>
      </c>
    </row>
    <row r="37" spans="1:14" s="104" customFormat="1">
      <c r="A37" s="13">
        <v>24</v>
      </c>
      <c r="B37" s="166" t="s">
        <v>2488</v>
      </c>
      <c r="C37" s="116" t="s">
        <v>831</v>
      </c>
      <c r="D37" s="117">
        <v>36616</v>
      </c>
      <c r="E37" s="21">
        <v>80</v>
      </c>
      <c r="F37" s="21">
        <v>80</v>
      </c>
      <c r="G37" s="21">
        <v>80</v>
      </c>
      <c r="H37" s="22" t="str">
        <f t="shared" si="0"/>
        <v>Tốt</v>
      </c>
      <c r="I37" s="21">
        <v>80</v>
      </c>
      <c r="J37" s="23" t="str">
        <f t="shared" si="1"/>
        <v>Tốt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13">
        <v>25</v>
      </c>
      <c r="B38" s="166" t="s">
        <v>2489</v>
      </c>
      <c r="C38" s="116" t="s">
        <v>832</v>
      </c>
      <c r="D38" s="117">
        <v>36960</v>
      </c>
      <c r="E38" s="21">
        <v>64</v>
      </c>
      <c r="F38" s="21">
        <v>64</v>
      </c>
      <c r="G38" s="21">
        <v>64</v>
      </c>
      <c r="H38" s="22" t="str">
        <f t="shared" si="0"/>
        <v>Trung bình</v>
      </c>
      <c r="I38" s="21">
        <v>64</v>
      </c>
      <c r="J38" s="23" t="str">
        <f t="shared" si="1"/>
        <v>Trung bình</v>
      </c>
      <c r="K38" s="31"/>
      <c r="L38" s="32"/>
      <c r="M38" s="22"/>
      <c r="N38" s="161" t="e">
        <f>VLOOKUP(B38,'[1]thôi học'!B$2:B$211,1,0)</f>
        <v>#N/A</v>
      </c>
    </row>
    <row r="39" spans="1:14" s="104" customFormat="1">
      <c r="A39" s="13">
        <v>26</v>
      </c>
      <c r="B39" s="166" t="s">
        <v>2490</v>
      </c>
      <c r="C39" s="116" t="s">
        <v>833</v>
      </c>
      <c r="D39" s="117">
        <v>37200</v>
      </c>
      <c r="E39" s="21">
        <v>96</v>
      </c>
      <c r="F39" s="21">
        <v>96</v>
      </c>
      <c r="G39" s="21">
        <v>96</v>
      </c>
      <c r="H39" s="22" t="str">
        <f t="shared" si="0"/>
        <v>Xuất sắc</v>
      </c>
      <c r="I39" s="21">
        <v>96</v>
      </c>
      <c r="J39" s="23" t="str">
        <f t="shared" si="1"/>
        <v>Xuất sắc</v>
      </c>
      <c r="K39" s="21"/>
      <c r="L39" s="14"/>
      <c r="M39" s="22"/>
      <c r="N39" s="161" t="e">
        <f>VLOOKUP(B39,'[1]thôi học'!B$2:B$211,1,0)</f>
        <v>#N/A</v>
      </c>
    </row>
    <row r="40" spans="1:14" s="104" customFormat="1">
      <c r="A40" s="13">
        <v>27</v>
      </c>
      <c r="B40" s="166" t="s">
        <v>2491</v>
      </c>
      <c r="C40" s="116" t="s">
        <v>834</v>
      </c>
      <c r="D40" s="117">
        <v>36923</v>
      </c>
      <c r="E40" s="21">
        <v>80</v>
      </c>
      <c r="F40" s="21">
        <v>80</v>
      </c>
      <c r="G40" s="21">
        <v>80</v>
      </c>
      <c r="H40" s="22" t="str">
        <f t="shared" si="0"/>
        <v>Tốt</v>
      </c>
      <c r="I40" s="21">
        <v>80</v>
      </c>
      <c r="J40" s="23" t="str">
        <f t="shared" si="1"/>
        <v>Tốt</v>
      </c>
      <c r="K40" s="21"/>
      <c r="L40" s="14"/>
      <c r="M40" s="22"/>
      <c r="N40" s="161" t="e">
        <f>VLOOKUP(B40,'[1]thôi học'!B$2:B$211,1,0)</f>
        <v>#N/A</v>
      </c>
    </row>
    <row r="41" spans="1:14" s="104" customFormat="1">
      <c r="A41" s="13">
        <v>28</v>
      </c>
      <c r="B41" s="166" t="s">
        <v>2492</v>
      </c>
      <c r="C41" s="116" t="s">
        <v>180</v>
      </c>
      <c r="D41" s="117">
        <v>37184</v>
      </c>
      <c r="E41" s="21">
        <v>85</v>
      </c>
      <c r="F41" s="21">
        <v>85</v>
      </c>
      <c r="G41" s="21">
        <v>85</v>
      </c>
      <c r="H41" s="22" t="str">
        <f t="shared" si="0"/>
        <v>Tốt</v>
      </c>
      <c r="I41" s="21">
        <v>85</v>
      </c>
      <c r="J41" s="23" t="str">
        <f t="shared" si="1"/>
        <v>Tốt</v>
      </c>
      <c r="K41" s="31"/>
      <c r="L41" s="32"/>
      <c r="M41" s="22"/>
      <c r="N41" s="161" t="e">
        <f>VLOOKUP(B41,'[1]thôi học'!B$2:B$211,1,0)</f>
        <v>#N/A</v>
      </c>
    </row>
    <row r="42" spans="1:14" s="104" customFormat="1">
      <c r="A42" s="13">
        <v>29</v>
      </c>
      <c r="B42" s="166" t="s">
        <v>2493</v>
      </c>
      <c r="C42" s="116" t="s">
        <v>835</v>
      </c>
      <c r="D42" s="117">
        <v>37020</v>
      </c>
      <c r="E42" s="21">
        <v>98</v>
      </c>
      <c r="F42" s="21">
        <v>98</v>
      </c>
      <c r="G42" s="21">
        <v>98</v>
      </c>
      <c r="H42" s="22" t="str">
        <f t="shared" si="0"/>
        <v>Xuất sắc</v>
      </c>
      <c r="I42" s="21">
        <v>98</v>
      </c>
      <c r="J42" s="23" t="str">
        <f t="shared" si="1"/>
        <v>Xuất sắc</v>
      </c>
      <c r="K42" s="31"/>
      <c r="L42" s="32"/>
      <c r="M42" s="22"/>
      <c r="N42" s="161" t="e">
        <f>VLOOKUP(B42,'[1]thôi học'!B$2:B$211,1,0)</f>
        <v>#N/A</v>
      </c>
    </row>
    <row r="43" spans="1:14" s="104" customFormat="1">
      <c r="A43" s="13">
        <v>30</v>
      </c>
      <c r="B43" s="166" t="s">
        <v>2494</v>
      </c>
      <c r="C43" s="116" t="s">
        <v>690</v>
      </c>
      <c r="D43" s="117">
        <v>37018</v>
      </c>
      <c r="E43" s="21">
        <v>73</v>
      </c>
      <c r="F43" s="21">
        <v>73</v>
      </c>
      <c r="G43" s="21">
        <v>73</v>
      </c>
      <c r="H43" s="22" t="str">
        <f t="shared" si="0"/>
        <v>Khá</v>
      </c>
      <c r="I43" s="21">
        <v>73</v>
      </c>
      <c r="J43" s="23" t="str">
        <f t="shared" si="1"/>
        <v>Khá</v>
      </c>
      <c r="K43" s="21"/>
      <c r="L43" s="14"/>
      <c r="M43" s="22"/>
      <c r="N43" s="161" t="e">
        <f>VLOOKUP(B43,'[1]thôi học'!B$2:B$211,1,0)</f>
        <v>#N/A</v>
      </c>
    </row>
    <row r="44" spans="1:14" s="104" customFormat="1">
      <c r="A44" s="13">
        <v>31</v>
      </c>
      <c r="B44" s="166" t="s">
        <v>2495</v>
      </c>
      <c r="C44" s="116" t="s">
        <v>836</v>
      </c>
      <c r="D44" s="117">
        <v>37181</v>
      </c>
      <c r="E44" s="21">
        <v>90</v>
      </c>
      <c r="F44" s="21">
        <v>90</v>
      </c>
      <c r="G44" s="21">
        <v>90</v>
      </c>
      <c r="H44" s="22" t="str">
        <f t="shared" si="0"/>
        <v>Xuất sắc</v>
      </c>
      <c r="I44" s="21">
        <v>90</v>
      </c>
      <c r="J44" s="23" t="str">
        <f t="shared" si="1"/>
        <v>Xuất sắc</v>
      </c>
      <c r="K44" s="31"/>
      <c r="L44" s="32"/>
      <c r="M44" s="22"/>
      <c r="N44" s="161" t="e">
        <f>VLOOKUP(B44,'[1]thôi học'!B$2:B$211,1,0)</f>
        <v>#N/A</v>
      </c>
    </row>
    <row r="45" spans="1:14" s="104" customFormat="1">
      <c r="A45" s="13">
        <v>32</v>
      </c>
      <c r="B45" s="166" t="s">
        <v>2496</v>
      </c>
      <c r="C45" s="116" t="s">
        <v>837</v>
      </c>
      <c r="D45" s="117">
        <v>36921</v>
      </c>
      <c r="E45" s="21">
        <v>100</v>
      </c>
      <c r="F45" s="21">
        <v>100</v>
      </c>
      <c r="G45" s="21">
        <v>100</v>
      </c>
      <c r="H45" s="22" t="str">
        <f t="shared" si="0"/>
        <v>Xuất sắc</v>
      </c>
      <c r="I45" s="21">
        <v>100</v>
      </c>
      <c r="J45" s="23" t="str">
        <f t="shared" si="1"/>
        <v>Xuất sắc</v>
      </c>
      <c r="K45" s="31"/>
      <c r="L45" s="32"/>
      <c r="M45" s="22"/>
      <c r="N45" s="161" t="e">
        <f>VLOOKUP(B45,'[1]thôi học'!B$2:B$211,1,0)</f>
        <v>#N/A</v>
      </c>
    </row>
    <row r="46" spans="1:14" s="104" customFormat="1">
      <c r="A46" s="13">
        <v>33</v>
      </c>
      <c r="B46" s="166" t="s">
        <v>2497</v>
      </c>
      <c r="C46" s="116" t="s">
        <v>149</v>
      </c>
      <c r="D46" s="117">
        <v>36976</v>
      </c>
      <c r="E46" s="21">
        <v>92</v>
      </c>
      <c r="F46" s="21">
        <v>92</v>
      </c>
      <c r="G46" s="21">
        <v>92</v>
      </c>
      <c r="H46" s="22" t="str">
        <f t="shared" si="0"/>
        <v>Xuất sắc</v>
      </c>
      <c r="I46" s="21">
        <v>92</v>
      </c>
      <c r="J46" s="23" t="str">
        <f t="shared" si="1"/>
        <v>Xuất sắc</v>
      </c>
      <c r="K46" s="31"/>
      <c r="L46" s="32"/>
      <c r="M46" s="22"/>
      <c r="N46" s="161" t="e">
        <f>VLOOKUP(B46,'[1]thôi học'!B$2:B$211,1,0)</f>
        <v>#N/A</v>
      </c>
    </row>
    <row r="47" spans="1:14" s="104" customFormat="1">
      <c r="A47" s="13">
        <v>34</v>
      </c>
      <c r="B47" s="166" t="s">
        <v>2498</v>
      </c>
      <c r="C47" s="116" t="s">
        <v>838</v>
      </c>
      <c r="D47" s="117">
        <v>36987</v>
      </c>
      <c r="E47" s="21">
        <v>92</v>
      </c>
      <c r="F47" s="21">
        <v>92</v>
      </c>
      <c r="G47" s="21">
        <v>92</v>
      </c>
      <c r="H47" s="22" t="str">
        <f t="shared" si="0"/>
        <v>Xuất sắc</v>
      </c>
      <c r="I47" s="21">
        <v>92</v>
      </c>
      <c r="J47" s="23" t="str">
        <f t="shared" si="1"/>
        <v>Xuất sắc</v>
      </c>
      <c r="K47" s="31"/>
      <c r="L47" s="32"/>
      <c r="M47" s="22"/>
      <c r="N47" s="161" t="e">
        <f>VLOOKUP(B47,'[1]thôi học'!B$2:B$211,1,0)</f>
        <v>#N/A</v>
      </c>
    </row>
    <row r="48" spans="1:14" s="104" customFormat="1">
      <c r="A48" s="13">
        <v>35</v>
      </c>
      <c r="B48" s="166" t="s">
        <v>2499</v>
      </c>
      <c r="C48" s="116" t="s">
        <v>839</v>
      </c>
      <c r="D48" s="117">
        <v>36919</v>
      </c>
      <c r="E48" s="21">
        <v>90</v>
      </c>
      <c r="F48" s="21">
        <v>90</v>
      </c>
      <c r="G48" s="21">
        <v>90</v>
      </c>
      <c r="H48" s="22" t="str">
        <f t="shared" si="0"/>
        <v>Xuất sắc</v>
      </c>
      <c r="I48" s="21">
        <v>90</v>
      </c>
      <c r="J48" s="23" t="str">
        <f t="shared" si="1"/>
        <v>Xuất sắc</v>
      </c>
      <c r="K48" s="31"/>
      <c r="L48" s="32"/>
      <c r="M48" s="22"/>
      <c r="N48" s="161" t="e">
        <f>VLOOKUP(B48,'[1]thôi học'!B$2:B$211,1,0)</f>
        <v>#N/A</v>
      </c>
    </row>
    <row r="49" spans="1:14" s="104" customFormat="1">
      <c r="A49" s="13">
        <v>36</v>
      </c>
      <c r="B49" s="166" t="s">
        <v>2500</v>
      </c>
      <c r="C49" s="116" t="s">
        <v>840</v>
      </c>
      <c r="D49" s="117">
        <v>36969</v>
      </c>
      <c r="E49" s="21">
        <v>92</v>
      </c>
      <c r="F49" s="21">
        <v>92</v>
      </c>
      <c r="G49" s="21">
        <v>92</v>
      </c>
      <c r="H49" s="22" t="str">
        <f t="shared" si="0"/>
        <v>Xuất sắc</v>
      </c>
      <c r="I49" s="21">
        <v>92</v>
      </c>
      <c r="J49" s="23" t="str">
        <f t="shared" si="1"/>
        <v>Xuất sắc</v>
      </c>
      <c r="K49" s="31"/>
      <c r="L49" s="32"/>
      <c r="M49" s="22"/>
      <c r="N49" s="161" t="e">
        <f>VLOOKUP(B49,'[1]thôi học'!B$2:B$211,1,0)</f>
        <v>#N/A</v>
      </c>
    </row>
    <row r="50" spans="1:14" s="104" customFormat="1">
      <c r="A50" s="13">
        <v>37</v>
      </c>
      <c r="B50" s="166" t="s">
        <v>2501</v>
      </c>
      <c r="C50" s="116" t="s">
        <v>841</v>
      </c>
      <c r="D50" s="117">
        <v>36983</v>
      </c>
      <c r="E50" s="21">
        <v>94</v>
      </c>
      <c r="F50" s="21">
        <v>94</v>
      </c>
      <c r="G50" s="21">
        <v>94</v>
      </c>
      <c r="H50" s="22" t="str">
        <f t="shared" si="0"/>
        <v>Xuất sắc</v>
      </c>
      <c r="I50" s="21">
        <v>94</v>
      </c>
      <c r="J50" s="23" t="str">
        <f t="shared" si="1"/>
        <v>Xuất sắc</v>
      </c>
      <c r="K50" s="31"/>
      <c r="L50" s="32"/>
      <c r="M50" s="22"/>
      <c r="N50" s="161" t="e">
        <f>VLOOKUP(B50,'[1]thôi học'!B$2:B$211,1,0)</f>
        <v>#N/A</v>
      </c>
    </row>
    <row r="51" spans="1:14" s="104" customFormat="1">
      <c r="A51" s="13">
        <v>38</v>
      </c>
      <c r="B51" s="166" t="s">
        <v>2502</v>
      </c>
      <c r="C51" s="116" t="s">
        <v>842</v>
      </c>
      <c r="D51" s="117">
        <v>36991</v>
      </c>
      <c r="E51" s="21">
        <v>96</v>
      </c>
      <c r="F51" s="21">
        <v>96</v>
      </c>
      <c r="G51" s="21">
        <v>96</v>
      </c>
      <c r="H51" s="22" t="str">
        <f t="shared" si="0"/>
        <v>Xuất sắc</v>
      </c>
      <c r="I51" s="21">
        <v>96</v>
      </c>
      <c r="J51" s="23" t="str">
        <f t="shared" si="1"/>
        <v>Xuất sắc</v>
      </c>
      <c r="K51" s="21"/>
      <c r="L51" s="14"/>
      <c r="M51" s="22"/>
      <c r="N51" s="161" t="e">
        <f>VLOOKUP(B51,'[1]thôi học'!B$2:B$211,1,0)</f>
        <v>#N/A</v>
      </c>
    </row>
    <row r="52" spans="1:14" s="104" customFormat="1">
      <c r="A52" s="13">
        <v>39</v>
      </c>
      <c r="B52" s="166" t="s">
        <v>2503</v>
      </c>
      <c r="C52" s="116" t="s">
        <v>843</v>
      </c>
      <c r="D52" s="117">
        <v>37173</v>
      </c>
      <c r="E52" s="21">
        <v>78</v>
      </c>
      <c r="F52" s="21">
        <v>78</v>
      </c>
      <c r="G52" s="21">
        <v>78</v>
      </c>
      <c r="H52" s="22" t="str">
        <f t="shared" si="0"/>
        <v>Khá</v>
      </c>
      <c r="I52" s="21">
        <v>78</v>
      </c>
      <c r="J52" s="23" t="str">
        <f t="shared" si="1"/>
        <v>Khá</v>
      </c>
      <c r="K52" s="31"/>
      <c r="L52" s="32"/>
      <c r="M52" s="22"/>
      <c r="N52" s="161" t="e">
        <f>VLOOKUP(B52,'[1]thôi học'!B$2:B$211,1,0)</f>
        <v>#N/A</v>
      </c>
    </row>
    <row r="53" spans="1:14" s="104" customFormat="1">
      <c r="A53" s="13">
        <v>40</v>
      </c>
      <c r="B53" s="166" t="s">
        <v>2504</v>
      </c>
      <c r="C53" s="116" t="s">
        <v>844</v>
      </c>
      <c r="D53" s="117">
        <v>36933</v>
      </c>
      <c r="E53" s="21">
        <v>96</v>
      </c>
      <c r="F53" s="21">
        <v>96</v>
      </c>
      <c r="G53" s="21">
        <v>96</v>
      </c>
      <c r="H53" s="22" t="str">
        <f t="shared" si="0"/>
        <v>Xuất sắc</v>
      </c>
      <c r="I53" s="21">
        <v>96</v>
      </c>
      <c r="J53" s="23" t="str">
        <f t="shared" si="1"/>
        <v>Xuất sắc</v>
      </c>
      <c r="K53" s="31"/>
      <c r="L53" s="32"/>
      <c r="M53" s="22"/>
      <c r="N53" s="161" t="e">
        <f>VLOOKUP(B53,'[1]thôi học'!B$2:B$211,1,0)</f>
        <v>#N/A</v>
      </c>
    </row>
    <row r="54" spans="1:14" s="104" customFormat="1">
      <c r="A54" s="13">
        <v>41</v>
      </c>
      <c r="B54" s="166" t="s">
        <v>2505</v>
      </c>
      <c r="C54" s="116" t="s">
        <v>845</v>
      </c>
      <c r="D54" s="117">
        <v>37177</v>
      </c>
      <c r="E54" s="21">
        <v>86</v>
      </c>
      <c r="F54" s="21">
        <v>86</v>
      </c>
      <c r="G54" s="21">
        <v>86</v>
      </c>
      <c r="H54" s="22" t="str">
        <f t="shared" si="0"/>
        <v>Tốt</v>
      </c>
      <c r="I54" s="21">
        <v>86</v>
      </c>
      <c r="J54" s="23" t="str">
        <f t="shared" si="1"/>
        <v>Tốt</v>
      </c>
      <c r="K54" s="31"/>
      <c r="L54" s="32"/>
      <c r="M54" s="22"/>
      <c r="N54" s="161" t="e">
        <f>VLOOKUP(B54,'[1]thôi học'!B$2:B$211,1,0)</f>
        <v>#N/A</v>
      </c>
    </row>
    <row r="55" spans="1:14">
      <c r="A55" s="13">
        <v>42</v>
      </c>
      <c r="B55" s="166" t="s">
        <v>2506</v>
      </c>
      <c r="C55" s="116" t="s">
        <v>846</v>
      </c>
      <c r="D55" s="117">
        <v>36779</v>
      </c>
      <c r="E55" s="21">
        <v>89</v>
      </c>
      <c r="F55" s="21">
        <v>89</v>
      </c>
      <c r="G55" s="21">
        <v>89</v>
      </c>
      <c r="H55" s="22" t="str">
        <f t="shared" si="0"/>
        <v>Tốt</v>
      </c>
      <c r="I55" s="21">
        <v>89</v>
      </c>
      <c r="J55" s="23" t="str">
        <f t="shared" si="1"/>
        <v>Tốt</v>
      </c>
      <c r="K55" s="13"/>
      <c r="L55" s="14"/>
      <c r="M55" s="22"/>
      <c r="N55" s="161" t="e">
        <f>VLOOKUP(B55,'[1]thôi học'!B$2:B$211,1,0)</f>
        <v>#N/A</v>
      </c>
    </row>
    <row r="56" spans="1:14">
      <c r="A56" s="13">
        <v>43</v>
      </c>
      <c r="B56" s="166" t="s">
        <v>2507</v>
      </c>
      <c r="C56" s="116" t="s">
        <v>847</v>
      </c>
      <c r="D56" s="117">
        <v>37079</v>
      </c>
      <c r="E56" s="21">
        <v>100</v>
      </c>
      <c r="F56" s="21">
        <v>100</v>
      </c>
      <c r="G56" s="21">
        <v>100</v>
      </c>
      <c r="H56" s="22" t="str">
        <f t="shared" si="0"/>
        <v>Xuất sắc</v>
      </c>
      <c r="I56" s="21">
        <v>100</v>
      </c>
      <c r="J56" s="23" t="str">
        <f t="shared" si="1"/>
        <v>Xuất sắc</v>
      </c>
      <c r="K56" s="13"/>
      <c r="L56" s="14"/>
      <c r="M56" s="22"/>
      <c r="N56" s="161" t="e">
        <f>VLOOKUP(B56,'[1]thôi học'!B$2:B$211,1,0)</f>
        <v>#N/A</v>
      </c>
    </row>
    <row r="57" spans="1:14" s="25" customFormat="1">
      <c r="A57" s="13">
        <v>44</v>
      </c>
      <c r="B57" s="166" t="s">
        <v>2508</v>
      </c>
      <c r="C57" s="116" t="s">
        <v>848</v>
      </c>
      <c r="D57" s="117">
        <v>36975</v>
      </c>
      <c r="E57" s="21">
        <v>80</v>
      </c>
      <c r="F57" s="21">
        <v>80</v>
      </c>
      <c r="G57" s="21">
        <v>80</v>
      </c>
      <c r="H57" s="22" t="str">
        <f t="shared" si="0"/>
        <v>Tốt</v>
      </c>
      <c r="I57" s="21">
        <v>80</v>
      </c>
      <c r="J57" s="23" t="str">
        <f t="shared" si="1"/>
        <v>Tốt</v>
      </c>
      <c r="K57" s="13"/>
      <c r="L57" s="14"/>
      <c r="M57" s="22"/>
      <c r="N57" s="161" t="e">
        <f>VLOOKUP(B57,'[1]thôi học'!B$2:B$211,1,0)</f>
        <v>#N/A</v>
      </c>
    </row>
    <row r="58" spans="1:14">
      <c r="A58" s="13">
        <v>45</v>
      </c>
      <c r="B58" s="166" t="s">
        <v>2509</v>
      </c>
      <c r="C58" s="116" t="s">
        <v>849</v>
      </c>
      <c r="D58" s="117">
        <v>37090</v>
      </c>
      <c r="E58" s="21">
        <v>100</v>
      </c>
      <c r="F58" s="21">
        <v>100</v>
      </c>
      <c r="G58" s="21">
        <v>100</v>
      </c>
      <c r="H58" s="22" t="str">
        <f t="shared" si="0"/>
        <v>Xuất sắc</v>
      </c>
      <c r="I58" s="21">
        <v>100</v>
      </c>
      <c r="J58" s="23" t="str">
        <f t="shared" si="1"/>
        <v>Xuất sắc</v>
      </c>
      <c r="K58" s="13"/>
      <c r="L58" s="14"/>
      <c r="M58" s="22"/>
      <c r="N58" s="161" t="e">
        <f>VLOOKUP(B58,'[1]thôi học'!B$2:B$211,1,0)</f>
        <v>#N/A</v>
      </c>
    </row>
    <row r="59" spans="1:14">
      <c r="A59" s="13">
        <v>46</v>
      </c>
      <c r="B59" s="166" t="s">
        <v>2510</v>
      </c>
      <c r="C59" s="116" t="s">
        <v>850</v>
      </c>
      <c r="D59" s="117">
        <v>36915</v>
      </c>
      <c r="E59" s="21">
        <v>92</v>
      </c>
      <c r="F59" s="21">
        <v>92</v>
      </c>
      <c r="G59" s="21">
        <v>92</v>
      </c>
      <c r="H59" s="22" t="str">
        <f t="shared" si="0"/>
        <v>Xuất sắc</v>
      </c>
      <c r="I59" s="21">
        <v>92</v>
      </c>
      <c r="J59" s="23" t="str">
        <f t="shared" si="1"/>
        <v>Xuất sắc</v>
      </c>
      <c r="K59" s="13"/>
      <c r="L59" s="14"/>
      <c r="M59" s="22"/>
      <c r="N59" s="161" t="e">
        <f>VLOOKUP(B59,'[1]thôi học'!B$2:B$211,1,0)</f>
        <v>#N/A</v>
      </c>
    </row>
    <row r="60" spans="1:14">
      <c r="A60" s="13">
        <v>47</v>
      </c>
      <c r="B60" s="166" t="s">
        <v>2511</v>
      </c>
      <c r="C60" s="116" t="s">
        <v>851</v>
      </c>
      <c r="D60" s="117">
        <v>37191</v>
      </c>
      <c r="E60" s="21">
        <v>90</v>
      </c>
      <c r="F60" s="21">
        <v>90</v>
      </c>
      <c r="G60" s="21">
        <v>90</v>
      </c>
      <c r="H60" s="22" t="str">
        <f t="shared" si="0"/>
        <v>Xuất sắc</v>
      </c>
      <c r="I60" s="21">
        <v>90</v>
      </c>
      <c r="J60" s="23" t="str">
        <f t="shared" si="1"/>
        <v>Xuất sắc</v>
      </c>
      <c r="K60" s="13"/>
      <c r="L60" s="14"/>
      <c r="M60" s="22"/>
      <c r="N60" s="161" t="e">
        <f>VLOOKUP(B60,'[1]thôi học'!B$2:B$211,1,0)</f>
        <v>#N/A</v>
      </c>
    </row>
    <row r="61" spans="1:14">
      <c r="A61" s="13">
        <v>48</v>
      </c>
      <c r="B61" s="166" t="s">
        <v>2512</v>
      </c>
      <c r="C61" s="116" t="s">
        <v>852</v>
      </c>
      <c r="D61" s="117">
        <v>37139</v>
      </c>
      <c r="E61" s="21">
        <v>90</v>
      </c>
      <c r="F61" s="21">
        <v>90</v>
      </c>
      <c r="G61" s="21">
        <v>90</v>
      </c>
      <c r="H61" s="22" t="str">
        <f t="shared" si="0"/>
        <v>Xuất sắc</v>
      </c>
      <c r="I61" s="21">
        <v>90</v>
      </c>
      <c r="J61" s="23" t="str">
        <f t="shared" si="1"/>
        <v>Xuất sắc</v>
      </c>
      <c r="K61" s="13"/>
      <c r="L61" s="14"/>
      <c r="M61" s="22"/>
      <c r="N61" s="161" t="e">
        <f>VLOOKUP(B61,'[1]thôi học'!B$2:B$211,1,0)</f>
        <v>#N/A</v>
      </c>
    </row>
    <row r="63" spans="1:14">
      <c r="A63" s="42" t="s">
        <v>687</v>
      </c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6"/>
  <sheetViews>
    <sheetView topLeftCell="A5" workbookViewId="0">
      <selection activeCell="P12" sqref="P12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1.625" style="17" bestFit="1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102"/>
      <c r="C8" s="45"/>
      <c r="D8" s="27"/>
      <c r="E8" s="82"/>
      <c r="F8" s="82"/>
      <c r="G8" s="46"/>
    </row>
    <row r="9" spans="1:14">
      <c r="A9" s="207" t="s">
        <v>853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 ht="15.75">
      <c r="A14" s="13">
        <v>1</v>
      </c>
      <c r="B14" s="166" t="s">
        <v>2513</v>
      </c>
      <c r="C14" s="116" t="s">
        <v>854</v>
      </c>
      <c r="D14" s="117">
        <v>37229</v>
      </c>
      <c r="E14" s="144">
        <v>80</v>
      </c>
      <c r="F14" s="21">
        <v>80</v>
      </c>
      <c r="G14" s="21">
        <v>80</v>
      </c>
      <c r="H14" s="22" t="str">
        <f>IF(G14&gt;=90,"Xuất sắc",IF(G14&gt;=80,"Tốt", IF(G14&gt;=65,"Khá",IF(G14&gt;=50,"Trung bình", IF(G14&gt;=35, "Yếu", "Kém")))))</f>
        <v>Tốt</v>
      </c>
      <c r="I14" s="21">
        <v>80</v>
      </c>
      <c r="J14" s="23" t="str">
        <f>IF(I14&gt;=90,"Xuất sắc",IF(I14&gt;=80,"Tốt", IF(I14&gt;=65,"Khá",IF(I14&gt;=50,"Trung bình", IF(I14&gt;=35, "Yếu", "Kém")))))</f>
        <v>Tốt</v>
      </c>
      <c r="K14" s="31"/>
      <c r="L14" s="32"/>
      <c r="M14" s="22"/>
      <c r="N14" s="104" t="e">
        <f>VLOOKUP(B14,'[1]thôi học'!B$2:B$211,1,0)</f>
        <v>#N/A</v>
      </c>
    </row>
    <row r="15" spans="1:14" ht="15.75">
      <c r="A15" s="13">
        <v>2</v>
      </c>
      <c r="B15" s="166" t="s">
        <v>2514</v>
      </c>
      <c r="C15" s="116" t="s">
        <v>855</v>
      </c>
      <c r="D15" s="117">
        <v>36894</v>
      </c>
      <c r="E15" s="144">
        <v>67</v>
      </c>
      <c r="F15" s="21">
        <v>67</v>
      </c>
      <c r="G15" s="21">
        <v>67</v>
      </c>
      <c r="H15" s="22" t="str">
        <f>IF(G15&gt;=90,"Xuất sắc",IF(G15&gt;=80,"Tốt", IF(G15&gt;=65,"Khá",IF(G15&gt;=50,"Trung bình", IF(G15&gt;=35, "Yếu", "Kém")))))</f>
        <v>Khá</v>
      </c>
      <c r="I15" s="21">
        <v>67</v>
      </c>
      <c r="J15" s="23" t="str">
        <f>IF(I15&gt;=90,"Xuất sắc",IF(I15&gt;=80,"Tốt", IF(I15&gt;=65,"Khá",IF(I15&gt;=50,"Trung bình", IF(I15&gt;=35, "Yếu", "Kém")))))</f>
        <v>Khá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 ht="15.75">
      <c r="A16" s="13">
        <v>3</v>
      </c>
      <c r="B16" s="166" t="s">
        <v>2515</v>
      </c>
      <c r="C16" s="116" t="s">
        <v>856</v>
      </c>
      <c r="D16" s="117">
        <v>37186</v>
      </c>
      <c r="E16" s="144">
        <v>80</v>
      </c>
      <c r="F16" s="21">
        <v>80</v>
      </c>
      <c r="G16" s="21">
        <v>80</v>
      </c>
      <c r="H16" s="22" t="str">
        <f t="shared" ref="H16:H44" si="0">IF(G16&gt;=90,"Xuất sắc",IF(G16&gt;=80,"Tốt", IF(G16&gt;=65,"Khá",IF(G16&gt;=50,"Trung bình", IF(G16&gt;=35, "Yếu", "Kém")))))</f>
        <v>Tốt</v>
      </c>
      <c r="I16" s="21">
        <v>80</v>
      </c>
      <c r="J16" s="23" t="str">
        <f t="shared" ref="J16:J44" si="1">IF(I16&gt;=90,"Xuất sắc",IF(I16&gt;=80,"Tốt", IF(I16&gt;=65,"Khá",IF(I16&gt;=50,"Trung bình", IF(I16&gt;=35, "Yếu", "Kém")))))</f>
        <v>Tốt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 ht="15.75">
      <c r="A17" s="13">
        <v>4</v>
      </c>
      <c r="B17" s="166" t="s">
        <v>2516</v>
      </c>
      <c r="C17" s="116" t="s">
        <v>857</v>
      </c>
      <c r="D17" s="117">
        <v>37191</v>
      </c>
      <c r="E17" s="144">
        <v>80</v>
      </c>
      <c r="F17" s="21">
        <v>80</v>
      </c>
      <c r="G17" s="21">
        <v>80</v>
      </c>
      <c r="H17" s="22" t="str">
        <f t="shared" si="0"/>
        <v>Tốt</v>
      </c>
      <c r="I17" s="21">
        <v>80</v>
      </c>
      <c r="J17" s="23" t="str">
        <f t="shared" si="1"/>
        <v>Tốt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 ht="15.75">
      <c r="A18" s="13">
        <v>5</v>
      </c>
      <c r="B18" s="166" t="s">
        <v>2517</v>
      </c>
      <c r="C18" s="116" t="s">
        <v>858</v>
      </c>
      <c r="D18" s="117">
        <v>37121</v>
      </c>
      <c r="E18" s="144">
        <v>80</v>
      </c>
      <c r="F18" s="21">
        <v>80</v>
      </c>
      <c r="G18" s="21">
        <v>80</v>
      </c>
      <c r="H18" s="22" t="str">
        <f t="shared" si="0"/>
        <v>Tốt</v>
      </c>
      <c r="I18" s="21">
        <v>80</v>
      </c>
      <c r="J18" s="23" t="str">
        <f t="shared" si="1"/>
        <v>Tốt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 ht="15.75">
      <c r="A19" s="13">
        <v>6</v>
      </c>
      <c r="B19" s="166" t="s">
        <v>2518</v>
      </c>
      <c r="C19" s="116" t="s">
        <v>162</v>
      </c>
      <c r="D19" s="117">
        <v>36921</v>
      </c>
      <c r="E19" s="144">
        <v>90</v>
      </c>
      <c r="F19" s="21">
        <v>90</v>
      </c>
      <c r="G19" s="21">
        <v>90</v>
      </c>
      <c r="H19" s="22" t="str">
        <f t="shared" si="0"/>
        <v>Xuất sắc</v>
      </c>
      <c r="I19" s="21">
        <v>90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2519</v>
      </c>
      <c r="C20" s="116" t="s">
        <v>859</v>
      </c>
      <c r="D20" s="117">
        <v>36832</v>
      </c>
      <c r="E20" s="21">
        <v>0</v>
      </c>
      <c r="F20" s="21">
        <v>0</v>
      </c>
      <c r="G20" s="21">
        <v>0</v>
      </c>
      <c r="H20" s="22" t="str">
        <f t="shared" si="0"/>
        <v>Kém</v>
      </c>
      <c r="I20" s="21">
        <v>0</v>
      </c>
      <c r="J20" s="23" t="str">
        <f t="shared" si="1"/>
        <v>Kém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 ht="15.75">
      <c r="A21" s="13">
        <v>8</v>
      </c>
      <c r="B21" s="166" t="s">
        <v>2520</v>
      </c>
      <c r="C21" s="116" t="s">
        <v>860</v>
      </c>
      <c r="D21" s="117">
        <v>36917</v>
      </c>
      <c r="E21" s="144">
        <v>80</v>
      </c>
      <c r="F21" s="21">
        <v>80</v>
      </c>
      <c r="G21" s="21">
        <v>80</v>
      </c>
      <c r="H21" s="22" t="str">
        <f t="shared" si="0"/>
        <v>Tốt</v>
      </c>
      <c r="I21" s="21">
        <v>80</v>
      </c>
      <c r="J21" s="23" t="str">
        <f t="shared" si="1"/>
        <v>Tốt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 ht="15.75">
      <c r="A22" s="13">
        <v>9</v>
      </c>
      <c r="B22" s="166" t="s">
        <v>2521</v>
      </c>
      <c r="C22" s="116" t="s">
        <v>861</v>
      </c>
      <c r="D22" s="117">
        <v>35550</v>
      </c>
      <c r="E22" s="144">
        <v>90</v>
      </c>
      <c r="F22" s="21">
        <v>90</v>
      </c>
      <c r="G22" s="21">
        <v>90</v>
      </c>
      <c r="H22" s="22" t="str">
        <f t="shared" si="0"/>
        <v>Xuất sắc</v>
      </c>
      <c r="I22" s="21">
        <v>90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 s="104" customFormat="1" ht="15.75">
      <c r="A23" s="13">
        <v>10</v>
      </c>
      <c r="B23" s="166" t="s">
        <v>2522</v>
      </c>
      <c r="C23" s="116" t="s">
        <v>862</v>
      </c>
      <c r="D23" s="117">
        <v>37143</v>
      </c>
      <c r="E23" s="144">
        <v>90</v>
      </c>
      <c r="F23" s="21">
        <v>90</v>
      </c>
      <c r="G23" s="21">
        <v>90</v>
      </c>
      <c r="H23" s="22" t="str">
        <f t="shared" si="0"/>
        <v>Xuất sắc</v>
      </c>
      <c r="I23" s="21">
        <v>90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 ht="15.75">
      <c r="A24" s="13">
        <v>11</v>
      </c>
      <c r="B24" s="166" t="s">
        <v>2523</v>
      </c>
      <c r="C24" s="116" t="s">
        <v>863</v>
      </c>
      <c r="D24" s="117">
        <v>37041</v>
      </c>
      <c r="E24" s="144">
        <v>80</v>
      </c>
      <c r="F24" s="21">
        <v>80</v>
      </c>
      <c r="G24" s="21">
        <v>80</v>
      </c>
      <c r="H24" s="22" t="str">
        <f t="shared" si="0"/>
        <v>Tốt</v>
      </c>
      <c r="I24" s="21">
        <v>80</v>
      </c>
      <c r="J24" s="23" t="str">
        <f t="shared" si="1"/>
        <v>Tốt</v>
      </c>
      <c r="K24" s="21"/>
      <c r="L24" s="14"/>
      <c r="M24" s="22"/>
      <c r="N24" s="161" t="e">
        <f>VLOOKUP(B24,'[1]thôi học'!B$2:B$211,1,0)</f>
        <v>#N/A</v>
      </c>
    </row>
    <row r="25" spans="1:14" s="104" customFormat="1" ht="15.75">
      <c r="A25" s="13">
        <v>12</v>
      </c>
      <c r="B25" s="166" t="s">
        <v>2524</v>
      </c>
      <c r="C25" s="116" t="s">
        <v>864</v>
      </c>
      <c r="D25" s="117">
        <v>37015</v>
      </c>
      <c r="E25" s="144">
        <v>90</v>
      </c>
      <c r="F25" s="21">
        <v>90</v>
      </c>
      <c r="G25" s="21">
        <v>90</v>
      </c>
      <c r="H25" s="22" t="str">
        <f t="shared" si="0"/>
        <v>Xuất sắc</v>
      </c>
      <c r="I25" s="21">
        <v>90</v>
      </c>
      <c r="J25" s="23" t="str">
        <f t="shared" si="1"/>
        <v>Xuất sắc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 ht="15.75">
      <c r="A26" s="13">
        <v>13</v>
      </c>
      <c r="B26" s="166" t="s">
        <v>2525</v>
      </c>
      <c r="C26" s="116" t="s">
        <v>865</v>
      </c>
      <c r="D26" s="117">
        <v>36838</v>
      </c>
      <c r="E26" s="144">
        <v>90</v>
      </c>
      <c r="F26" s="21">
        <v>90</v>
      </c>
      <c r="G26" s="21">
        <v>90</v>
      </c>
      <c r="H26" s="22" t="str">
        <f t="shared" si="0"/>
        <v>Xuất sắc</v>
      </c>
      <c r="I26" s="21">
        <v>90</v>
      </c>
      <c r="J26" s="23" t="str">
        <f t="shared" si="1"/>
        <v>Xuất sắc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 ht="15.75">
      <c r="A27" s="13">
        <v>14</v>
      </c>
      <c r="B27" s="166" t="s">
        <v>2526</v>
      </c>
      <c r="C27" s="116" t="s">
        <v>866</v>
      </c>
      <c r="D27" s="117">
        <v>37155</v>
      </c>
      <c r="E27" s="144">
        <v>77</v>
      </c>
      <c r="F27" s="21">
        <v>77</v>
      </c>
      <c r="G27" s="21">
        <v>77</v>
      </c>
      <c r="H27" s="22" t="str">
        <f t="shared" si="0"/>
        <v>Khá</v>
      </c>
      <c r="I27" s="21">
        <v>77</v>
      </c>
      <c r="J27" s="23" t="str">
        <f t="shared" si="1"/>
        <v>Khá</v>
      </c>
      <c r="K27" s="31"/>
      <c r="L27" s="32"/>
      <c r="M27" s="22"/>
      <c r="N27" s="161" t="e">
        <f>VLOOKUP(B27,'[1]thôi học'!B$2:B$211,1,0)</f>
        <v>#N/A</v>
      </c>
    </row>
    <row r="28" spans="1:14" s="104" customFormat="1" ht="15.75">
      <c r="A28" s="13">
        <v>15</v>
      </c>
      <c r="B28" s="166" t="s">
        <v>2527</v>
      </c>
      <c r="C28" s="116" t="s">
        <v>867</v>
      </c>
      <c r="D28" s="117">
        <v>36941</v>
      </c>
      <c r="E28" s="144">
        <v>90</v>
      </c>
      <c r="F28" s="21">
        <v>90</v>
      </c>
      <c r="G28" s="21">
        <v>90</v>
      </c>
      <c r="H28" s="22" t="str">
        <f t="shared" si="0"/>
        <v>Xuất sắc</v>
      </c>
      <c r="I28" s="21">
        <v>90</v>
      </c>
      <c r="J28" s="23" t="str">
        <f t="shared" si="1"/>
        <v>Xuất sắc</v>
      </c>
      <c r="K28" s="31"/>
      <c r="L28" s="32"/>
      <c r="M28" s="22"/>
      <c r="N28" s="161" t="e">
        <f>VLOOKUP(B28,'[1]thôi học'!B$2:B$211,1,0)</f>
        <v>#N/A</v>
      </c>
    </row>
    <row r="29" spans="1:14" s="104" customFormat="1" ht="15.75">
      <c r="A29" s="13">
        <v>16</v>
      </c>
      <c r="B29" s="166" t="s">
        <v>2528</v>
      </c>
      <c r="C29" s="116" t="s">
        <v>74</v>
      </c>
      <c r="D29" s="117">
        <v>37052</v>
      </c>
      <c r="E29" s="144">
        <v>90</v>
      </c>
      <c r="F29" s="21">
        <v>90</v>
      </c>
      <c r="G29" s="21">
        <v>90</v>
      </c>
      <c r="H29" s="22" t="str">
        <f t="shared" si="0"/>
        <v>Xuất sắc</v>
      </c>
      <c r="I29" s="21">
        <v>90</v>
      </c>
      <c r="J29" s="23" t="str">
        <f t="shared" si="1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 s="104" customFormat="1" ht="15.75">
      <c r="A30" s="13">
        <v>17</v>
      </c>
      <c r="B30" s="166" t="s">
        <v>2529</v>
      </c>
      <c r="C30" s="116" t="s">
        <v>53</v>
      </c>
      <c r="D30" s="117">
        <v>37184</v>
      </c>
      <c r="E30" s="144">
        <v>85</v>
      </c>
      <c r="F30" s="21">
        <v>85</v>
      </c>
      <c r="G30" s="21">
        <v>85</v>
      </c>
      <c r="H30" s="22" t="str">
        <f t="shared" si="0"/>
        <v>Tốt</v>
      </c>
      <c r="I30" s="21">
        <v>85</v>
      </c>
      <c r="J30" s="23" t="str">
        <f t="shared" si="1"/>
        <v>Tốt</v>
      </c>
      <c r="K30" s="21"/>
      <c r="L30" s="14"/>
      <c r="M30" s="22"/>
      <c r="N30" s="161" t="e">
        <f>VLOOKUP(B30,'[1]thôi học'!B$2:B$211,1,0)</f>
        <v>#N/A</v>
      </c>
    </row>
    <row r="31" spans="1:14" s="104" customFormat="1" ht="15.75">
      <c r="A31" s="13">
        <v>18</v>
      </c>
      <c r="B31" s="166" t="s">
        <v>2530</v>
      </c>
      <c r="C31" s="116" t="s">
        <v>868</v>
      </c>
      <c r="D31" s="117">
        <v>36981</v>
      </c>
      <c r="E31" s="144">
        <v>80</v>
      </c>
      <c r="F31" s="21">
        <v>80</v>
      </c>
      <c r="G31" s="21">
        <v>80</v>
      </c>
      <c r="H31" s="22" t="str">
        <f t="shared" si="0"/>
        <v>Tốt</v>
      </c>
      <c r="I31" s="21">
        <v>80</v>
      </c>
      <c r="J31" s="23" t="str">
        <f t="shared" si="1"/>
        <v>Tốt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 ht="15.75">
      <c r="A32" s="13">
        <v>19</v>
      </c>
      <c r="B32" s="166" t="s">
        <v>2531</v>
      </c>
      <c r="C32" s="116" t="s">
        <v>869</v>
      </c>
      <c r="D32" s="117">
        <v>36913</v>
      </c>
      <c r="E32" s="144">
        <v>80</v>
      </c>
      <c r="F32" s="21">
        <v>80</v>
      </c>
      <c r="G32" s="21">
        <v>80</v>
      </c>
      <c r="H32" s="22" t="str">
        <f t="shared" si="0"/>
        <v>Tốt</v>
      </c>
      <c r="I32" s="21">
        <v>80</v>
      </c>
      <c r="J32" s="23" t="str">
        <f t="shared" si="1"/>
        <v>Tốt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 ht="15.75">
      <c r="A33" s="13">
        <v>20</v>
      </c>
      <c r="B33" s="166" t="s">
        <v>2532</v>
      </c>
      <c r="C33" s="116" t="s">
        <v>870</v>
      </c>
      <c r="D33" s="117">
        <v>37074</v>
      </c>
      <c r="E33" s="144">
        <v>90</v>
      </c>
      <c r="F33" s="21">
        <v>90</v>
      </c>
      <c r="G33" s="21">
        <v>90</v>
      </c>
      <c r="H33" s="22" t="str">
        <f t="shared" si="0"/>
        <v>Xuất sắc</v>
      </c>
      <c r="I33" s="21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 ht="15.75">
      <c r="A34" s="13">
        <v>21</v>
      </c>
      <c r="B34" s="166" t="s">
        <v>2533</v>
      </c>
      <c r="C34" s="116" t="s">
        <v>871</v>
      </c>
      <c r="D34" s="117">
        <v>36818</v>
      </c>
      <c r="E34" s="144">
        <v>62</v>
      </c>
      <c r="F34" s="21">
        <v>62</v>
      </c>
      <c r="G34" s="21">
        <v>62</v>
      </c>
      <c r="H34" s="22" t="str">
        <f t="shared" si="0"/>
        <v>Trung bình</v>
      </c>
      <c r="I34" s="21">
        <v>62</v>
      </c>
      <c r="J34" s="23" t="str">
        <f t="shared" si="1"/>
        <v>Trung bình</v>
      </c>
      <c r="K34" s="31"/>
      <c r="L34" s="32"/>
      <c r="M34" s="22"/>
      <c r="N34" s="161" t="e">
        <f>VLOOKUP(B34,'[1]thôi học'!B$2:B$211,1,0)</f>
        <v>#N/A</v>
      </c>
    </row>
    <row r="35" spans="1:14" s="104" customFormat="1" ht="15.75">
      <c r="A35" s="13">
        <v>22</v>
      </c>
      <c r="B35" s="166" t="s">
        <v>2534</v>
      </c>
      <c r="C35" s="116" t="s">
        <v>872</v>
      </c>
      <c r="D35" s="117">
        <v>36894</v>
      </c>
      <c r="E35" s="144">
        <v>90</v>
      </c>
      <c r="F35" s="21">
        <v>90</v>
      </c>
      <c r="G35" s="21">
        <v>90</v>
      </c>
      <c r="H35" s="22" t="str">
        <f t="shared" si="0"/>
        <v>Xuất sắc</v>
      </c>
      <c r="I35" s="21">
        <v>90</v>
      </c>
      <c r="J35" s="23" t="str">
        <f t="shared" si="1"/>
        <v>Xuất sắc</v>
      </c>
      <c r="K35" s="21"/>
      <c r="L35" s="14"/>
      <c r="M35" s="22"/>
      <c r="N35" s="161" t="e">
        <f>VLOOKUP(B35,'[1]thôi học'!B$2:B$211,1,0)</f>
        <v>#N/A</v>
      </c>
    </row>
    <row r="36" spans="1:14" s="104" customFormat="1" ht="15.75">
      <c r="A36" s="13">
        <v>23</v>
      </c>
      <c r="B36" s="166" t="s">
        <v>2535</v>
      </c>
      <c r="C36" s="116" t="s">
        <v>807</v>
      </c>
      <c r="D36" s="117">
        <v>36994</v>
      </c>
      <c r="E36" s="144">
        <v>90</v>
      </c>
      <c r="F36" s="21">
        <v>90</v>
      </c>
      <c r="G36" s="21">
        <v>90</v>
      </c>
      <c r="H36" s="22" t="str">
        <f t="shared" si="0"/>
        <v>Xuất sắc</v>
      </c>
      <c r="I36" s="21">
        <v>90</v>
      </c>
      <c r="J36" s="23" t="str">
        <f t="shared" si="1"/>
        <v>Xuất sắc</v>
      </c>
      <c r="K36" s="31"/>
      <c r="L36" s="32"/>
      <c r="M36" s="22"/>
      <c r="N36" s="161" t="e">
        <f>VLOOKUP(B36,'[1]thôi học'!B$2:B$211,1,0)</f>
        <v>#N/A</v>
      </c>
    </row>
    <row r="37" spans="1:14" s="104" customFormat="1" ht="15.75">
      <c r="A37" s="13">
        <v>24</v>
      </c>
      <c r="B37" s="166" t="s">
        <v>2536</v>
      </c>
      <c r="C37" s="116" t="s">
        <v>873</v>
      </c>
      <c r="D37" s="117">
        <v>37177</v>
      </c>
      <c r="E37" s="144">
        <v>70</v>
      </c>
      <c r="F37" s="21">
        <v>70</v>
      </c>
      <c r="G37" s="21">
        <v>70</v>
      </c>
      <c r="H37" s="22" t="str">
        <f t="shared" si="0"/>
        <v>Khá</v>
      </c>
      <c r="I37" s="21">
        <v>70</v>
      </c>
      <c r="J37" s="23" t="str">
        <f t="shared" si="1"/>
        <v>Khá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 ht="15.75">
      <c r="A38" s="13">
        <v>25</v>
      </c>
      <c r="B38" s="166" t="s">
        <v>2537</v>
      </c>
      <c r="C38" s="116" t="s">
        <v>874</v>
      </c>
      <c r="D38" s="117">
        <v>37229</v>
      </c>
      <c r="E38" s="144">
        <v>80</v>
      </c>
      <c r="F38" s="21">
        <v>80</v>
      </c>
      <c r="G38" s="21">
        <v>80</v>
      </c>
      <c r="H38" s="22" t="str">
        <f t="shared" si="0"/>
        <v>Tốt</v>
      </c>
      <c r="I38" s="21">
        <v>80</v>
      </c>
      <c r="J38" s="23" t="str">
        <f t="shared" si="1"/>
        <v>Tốt</v>
      </c>
      <c r="K38" s="31"/>
      <c r="L38" s="32"/>
      <c r="M38" s="22"/>
      <c r="N38" s="161" t="e">
        <f>VLOOKUP(B38,'[1]thôi học'!B$2:B$211,1,0)</f>
        <v>#N/A</v>
      </c>
    </row>
    <row r="39" spans="1:14" s="104" customFormat="1" ht="15.75">
      <c r="A39" s="13">
        <v>26</v>
      </c>
      <c r="B39" s="166" t="s">
        <v>2538</v>
      </c>
      <c r="C39" s="116" t="s">
        <v>875</v>
      </c>
      <c r="D39" s="117">
        <v>37011</v>
      </c>
      <c r="E39" s="144">
        <v>90</v>
      </c>
      <c r="F39" s="21">
        <v>90</v>
      </c>
      <c r="G39" s="21">
        <v>90</v>
      </c>
      <c r="H39" s="22" t="str">
        <f t="shared" si="0"/>
        <v>Xuất sắc</v>
      </c>
      <c r="I39" s="21">
        <v>90</v>
      </c>
      <c r="J39" s="23" t="str">
        <f t="shared" si="1"/>
        <v>Xuất sắc</v>
      </c>
      <c r="K39" s="31"/>
      <c r="L39" s="32"/>
      <c r="M39" s="22"/>
      <c r="N39" s="161" t="e">
        <f>VLOOKUP(B39,'[1]thôi học'!B$2:B$211,1,0)</f>
        <v>#N/A</v>
      </c>
    </row>
    <row r="40" spans="1:14" s="104" customFormat="1" ht="15.75">
      <c r="A40" s="13">
        <v>27</v>
      </c>
      <c r="B40" s="166" t="s">
        <v>2539</v>
      </c>
      <c r="C40" s="116" t="s">
        <v>876</v>
      </c>
      <c r="D40" s="117">
        <v>36840</v>
      </c>
      <c r="E40" s="144">
        <v>77</v>
      </c>
      <c r="F40" s="21">
        <v>77</v>
      </c>
      <c r="G40" s="21">
        <v>77</v>
      </c>
      <c r="H40" s="22" t="str">
        <f t="shared" si="0"/>
        <v>Khá</v>
      </c>
      <c r="I40" s="21">
        <v>77</v>
      </c>
      <c r="J40" s="23" t="str">
        <f t="shared" si="1"/>
        <v>Khá</v>
      </c>
      <c r="K40" s="21"/>
      <c r="L40" s="14"/>
      <c r="M40" s="22"/>
      <c r="N40" s="161" t="e">
        <f>VLOOKUP(B40,'[1]thôi học'!B$2:B$211,1,0)</f>
        <v>#N/A</v>
      </c>
    </row>
    <row r="41" spans="1:14" s="104" customFormat="1" ht="15.75">
      <c r="A41" s="13">
        <v>28</v>
      </c>
      <c r="B41" s="166" t="s">
        <v>2540</v>
      </c>
      <c r="C41" s="116" t="s">
        <v>877</v>
      </c>
      <c r="D41" s="117">
        <v>37195</v>
      </c>
      <c r="E41" s="144">
        <v>90</v>
      </c>
      <c r="F41" s="21">
        <v>90</v>
      </c>
      <c r="G41" s="21">
        <v>90</v>
      </c>
      <c r="H41" s="22" t="str">
        <f t="shared" si="0"/>
        <v>Xuất sắc</v>
      </c>
      <c r="I41" s="21">
        <v>90</v>
      </c>
      <c r="J41" s="23" t="str">
        <f t="shared" si="1"/>
        <v>Xuất sắc</v>
      </c>
      <c r="K41" s="21"/>
      <c r="L41" s="14"/>
      <c r="M41" s="22"/>
      <c r="N41" s="161" t="e">
        <f>VLOOKUP(B41,'[1]thôi học'!B$2:B$211,1,0)</f>
        <v>#N/A</v>
      </c>
    </row>
    <row r="42" spans="1:14" s="104" customFormat="1" ht="15.75">
      <c r="A42" s="13">
        <v>29</v>
      </c>
      <c r="B42" s="166" t="s">
        <v>2541</v>
      </c>
      <c r="C42" s="116" t="s">
        <v>878</v>
      </c>
      <c r="D42" s="117">
        <v>37111</v>
      </c>
      <c r="E42" s="144">
        <v>80</v>
      </c>
      <c r="F42" s="21">
        <v>80</v>
      </c>
      <c r="G42" s="21">
        <v>80</v>
      </c>
      <c r="H42" s="22" t="str">
        <f t="shared" si="0"/>
        <v>Tốt</v>
      </c>
      <c r="I42" s="21">
        <v>80</v>
      </c>
      <c r="J42" s="23" t="str">
        <f t="shared" si="1"/>
        <v>Tốt</v>
      </c>
      <c r="K42" s="31"/>
      <c r="L42" s="32"/>
      <c r="M42" s="22"/>
      <c r="N42" s="161" t="e">
        <f>VLOOKUP(B42,'[1]thôi học'!B$2:B$211,1,0)</f>
        <v>#N/A</v>
      </c>
    </row>
    <row r="43" spans="1:14" s="104" customFormat="1" ht="15.75">
      <c r="A43" s="13">
        <v>30</v>
      </c>
      <c r="B43" s="166" t="s">
        <v>2542</v>
      </c>
      <c r="C43" s="116" t="s">
        <v>879</v>
      </c>
      <c r="D43" s="117">
        <v>36906</v>
      </c>
      <c r="E43" s="144">
        <v>80</v>
      </c>
      <c r="F43" s="21">
        <v>80</v>
      </c>
      <c r="G43" s="21">
        <v>80</v>
      </c>
      <c r="H43" s="22" t="str">
        <f t="shared" si="0"/>
        <v>Tốt</v>
      </c>
      <c r="I43" s="21">
        <v>80</v>
      </c>
      <c r="J43" s="23" t="str">
        <f t="shared" si="1"/>
        <v>Tốt</v>
      </c>
      <c r="K43" s="31"/>
      <c r="L43" s="32"/>
      <c r="M43" s="22"/>
      <c r="N43" s="161" t="e">
        <f>VLOOKUP(B43,'[1]thôi học'!B$2:B$211,1,0)</f>
        <v>#N/A</v>
      </c>
    </row>
    <row r="44" spans="1:14" s="104" customFormat="1" ht="15.75">
      <c r="A44" s="13">
        <v>31</v>
      </c>
      <c r="B44" s="166" t="s">
        <v>2543</v>
      </c>
      <c r="C44" s="116" t="s">
        <v>880</v>
      </c>
      <c r="D44" s="117">
        <v>36820</v>
      </c>
      <c r="E44" s="144">
        <v>80</v>
      </c>
      <c r="F44" s="21">
        <v>80</v>
      </c>
      <c r="G44" s="21">
        <v>80</v>
      </c>
      <c r="H44" s="22" t="str">
        <f t="shared" si="0"/>
        <v>Tốt</v>
      </c>
      <c r="I44" s="21">
        <v>80</v>
      </c>
      <c r="J44" s="23" t="str">
        <f t="shared" si="1"/>
        <v>Tốt</v>
      </c>
      <c r="K44" s="21"/>
      <c r="L44" s="14"/>
      <c r="M44" s="22"/>
      <c r="N44" s="161" t="e">
        <f>VLOOKUP(B44,'[1]thôi học'!B$2:B$211,1,0)</f>
        <v>#N/A</v>
      </c>
    </row>
    <row r="46" spans="1:14" s="25" customFormat="1">
      <c r="A46" s="42" t="s">
        <v>3395</v>
      </c>
      <c r="C46" s="17"/>
      <c r="D46" s="24"/>
      <c r="E46" s="18"/>
      <c r="F46" s="18"/>
      <c r="G46" s="18"/>
      <c r="H46" s="17"/>
      <c r="I46" s="18"/>
      <c r="J46" s="18"/>
      <c r="K46" s="29"/>
      <c r="L46" s="19"/>
      <c r="M46" s="17"/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0"/>
  <sheetViews>
    <sheetView topLeftCell="A5" workbookViewId="0">
      <selection activeCell="S20" sqref="S20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0.75" style="17" bestFit="1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23.375" style="19" hidden="1" customWidth="1"/>
    <col min="13" max="13" width="10.875" style="17" hidden="1" customWidth="1"/>
    <col min="14" max="17" width="0" style="17" hidden="1" customWidth="1"/>
    <col min="18" max="16384" width="9.125" style="17"/>
  </cols>
  <sheetData>
    <row r="1" spans="1:15" s="10" customFormat="1" ht="15.75" hidden="1">
      <c r="A1" s="209" t="s">
        <v>172</v>
      </c>
      <c r="B1" s="209"/>
      <c r="C1" s="209"/>
      <c r="D1" s="209"/>
      <c r="E1" s="209"/>
      <c r="F1" s="209"/>
      <c r="G1" s="209"/>
      <c r="H1" s="209"/>
      <c r="I1" s="209"/>
      <c r="J1" s="209"/>
      <c r="K1" s="16"/>
    </row>
    <row r="2" spans="1:15" s="10" customFormat="1" ht="15.75" hidden="1">
      <c r="A2" s="209" t="s">
        <v>644</v>
      </c>
      <c r="B2" s="209"/>
      <c r="C2" s="209"/>
      <c r="D2" s="209"/>
      <c r="E2" s="209"/>
      <c r="F2" s="209"/>
      <c r="G2" s="209"/>
      <c r="H2" s="209"/>
      <c r="I2" s="209"/>
      <c r="J2" s="209"/>
      <c r="K2" s="16"/>
    </row>
    <row r="3" spans="1:15" s="10" customFormat="1" ht="15.75" hidden="1">
      <c r="A3" s="209" t="s">
        <v>680</v>
      </c>
      <c r="B3" s="209"/>
      <c r="C3" s="209"/>
      <c r="D3" s="209"/>
      <c r="E3" s="209"/>
      <c r="F3" s="209"/>
      <c r="G3" s="209"/>
      <c r="H3" s="209"/>
      <c r="I3" s="209"/>
      <c r="J3" s="209"/>
      <c r="K3" s="16"/>
    </row>
    <row r="4" spans="1:15" s="10" customFormat="1" ht="15.75" hidden="1">
      <c r="A4" s="210" t="s">
        <v>641</v>
      </c>
      <c r="B4" s="210"/>
      <c r="C4" s="210"/>
      <c r="D4" s="210"/>
      <c r="E4" s="210"/>
      <c r="F4" s="210"/>
      <c r="G4" s="210"/>
      <c r="H4" s="210"/>
      <c r="I4" s="210"/>
      <c r="J4" s="210"/>
      <c r="K4" s="16"/>
    </row>
    <row r="5" spans="1:15" s="10" customFormat="1" ht="15.75">
      <c r="A5" s="55"/>
      <c r="B5" s="55"/>
      <c r="C5" s="55"/>
      <c r="D5" s="55"/>
      <c r="E5" s="55"/>
      <c r="F5" s="55"/>
      <c r="G5" s="55"/>
      <c r="H5" s="55"/>
      <c r="I5" s="55"/>
      <c r="J5" s="55"/>
      <c r="K5" s="16"/>
    </row>
    <row r="6" spans="1:15" ht="15.75">
      <c r="A6" s="211" t="s">
        <v>9</v>
      </c>
      <c r="B6" s="211"/>
      <c r="C6" s="211"/>
      <c r="D6" s="211"/>
      <c r="E6" s="9"/>
      <c r="F6" s="9"/>
      <c r="G6" s="9"/>
    </row>
    <row r="7" spans="1:15" ht="15.75">
      <c r="A7" s="205" t="s">
        <v>4</v>
      </c>
      <c r="B7" s="205"/>
      <c r="C7" s="205"/>
      <c r="D7" s="205"/>
      <c r="E7" s="206"/>
      <c r="F7" s="206"/>
      <c r="G7" s="206"/>
      <c r="H7" s="206"/>
      <c r="I7" s="44"/>
      <c r="J7" s="44"/>
      <c r="K7" s="30"/>
    </row>
    <row r="8" spans="1:15" ht="15.75">
      <c r="A8" s="44"/>
      <c r="B8" s="57"/>
      <c r="C8" s="11"/>
      <c r="D8" s="20"/>
      <c r="E8" s="9"/>
      <c r="F8" s="9"/>
      <c r="G8" s="12"/>
    </row>
    <row r="9" spans="1:15">
      <c r="A9" s="207" t="s">
        <v>187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5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  <c r="O10" s="161"/>
    </row>
    <row r="11" spans="1:15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  <c r="O11" s="161"/>
    </row>
    <row r="12" spans="1:15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  <c r="O12" s="161"/>
    </row>
    <row r="13" spans="1:15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  <c r="O13" s="161"/>
    </row>
    <row r="14" spans="1:15" s="26" customFormat="1">
      <c r="A14" s="13">
        <v>1</v>
      </c>
      <c r="B14" s="167" t="s">
        <v>1801</v>
      </c>
      <c r="C14" s="112" t="s">
        <v>49</v>
      </c>
      <c r="D14" s="113">
        <v>36698</v>
      </c>
      <c r="E14" s="125">
        <v>90</v>
      </c>
      <c r="F14" s="125">
        <v>90</v>
      </c>
      <c r="G14" s="125">
        <v>90</v>
      </c>
      <c r="H14" s="22" t="str">
        <f>IF(G14&gt;=90,"Xuất sắc",IF(G14&gt;=80,"Tốt", IF(G14&gt;=65,"Khá",IF(G14&gt;=50,"Trung bình", IF(G14&gt;=35, "Yếu", "Kém")))))</f>
        <v>Xuất sắc</v>
      </c>
      <c r="I14" s="125">
        <v>90</v>
      </c>
      <c r="J14" s="23" t="str">
        <f>IF(I14&gt;=90,"Xuất sắc",IF(I14&gt;=80,"Tốt", IF(I14&gt;=65,"Khá",IF(I14&gt;=50,"Trung bình", IF(I14&gt;=35, "Yếu", "Kém")))))</f>
        <v>Xuất sắc</v>
      </c>
      <c r="K14" s="31"/>
      <c r="L14" s="32"/>
      <c r="M14" s="22"/>
      <c r="N14" s="26" t="e">
        <f>VLOOKUP(B14,'[1]thôi học'!B$2:B$211,1,0)</f>
        <v>#N/A</v>
      </c>
      <c r="O14" s="161" t="e">
        <f>VLOOKUP(B14,'[1]toan bo'!$B$80:B$4151,1,0)</f>
        <v>#N/A</v>
      </c>
    </row>
    <row r="15" spans="1:15">
      <c r="A15" s="13">
        <v>2</v>
      </c>
      <c r="B15" s="167" t="s">
        <v>1802</v>
      </c>
      <c r="C15" s="112" t="s">
        <v>188</v>
      </c>
      <c r="D15" s="113">
        <v>36879</v>
      </c>
      <c r="E15" s="125">
        <v>100</v>
      </c>
      <c r="F15" s="125">
        <v>100</v>
      </c>
      <c r="G15" s="125">
        <v>100</v>
      </c>
      <c r="H15" s="22" t="str">
        <f>IF(G15&gt;=90,"Xuất sắc",IF(G15&gt;=80,"Tốt", IF(G15&gt;=65,"Khá",IF(G15&gt;=50,"Trung bình", IF(G15&gt;=35, "Yếu", "Kém")))))</f>
        <v>Xuất sắc</v>
      </c>
      <c r="I15" s="125">
        <v>100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  <c r="O15" s="161" t="e">
        <f>VLOOKUP(B15,'[1]toan bo'!$B$80:B$4151,1,0)</f>
        <v>#N/A</v>
      </c>
    </row>
    <row r="16" spans="1:15" s="26" customFormat="1">
      <c r="A16" s="13">
        <v>3</v>
      </c>
      <c r="B16" s="167" t="s">
        <v>1803</v>
      </c>
      <c r="C16" s="112" t="s">
        <v>189</v>
      </c>
      <c r="D16" s="113">
        <v>36631</v>
      </c>
      <c r="E16" s="125">
        <v>90</v>
      </c>
      <c r="F16" s="125">
        <v>90</v>
      </c>
      <c r="G16" s="125">
        <v>90</v>
      </c>
      <c r="H16" s="22" t="str">
        <f t="shared" ref="H16:H58" si="0">IF(G16&gt;=90,"Xuất sắc",IF(G16&gt;=80,"Tốt", IF(G16&gt;=65,"Khá",IF(G16&gt;=50,"Trung bình", IF(G16&gt;=35, "Yếu", "Kém")))))</f>
        <v>Xuất sắc</v>
      </c>
      <c r="I16" s="125">
        <v>90</v>
      </c>
      <c r="J16" s="23" t="str">
        <f t="shared" ref="J16:J58" si="1">IF(I16&gt;=90,"Xuất sắc",IF(I16&gt;=80,"Tốt", IF(I16&gt;=65,"Khá",IF(I16&gt;=50,"Trung bình", IF(I16&gt;=35, "Yếu", "Kém")))))</f>
        <v>Xuất sắc</v>
      </c>
      <c r="K16" s="31"/>
      <c r="L16" s="32"/>
      <c r="M16" s="22"/>
      <c r="N16" s="161" t="e">
        <f>VLOOKUP(B16,'[1]thôi học'!B$2:B$211,1,0)</f>
        <v>#N/A</v>
      </c>
      <c r="O16" s="161" t="e">
        <f>VLOOKUP(B16,'[1]toan bo'!$B$80:B$4151,1,0)</f>
        <v>#N/A</v>
      </c>
    </row>
    <row r="17" spans="1:15" s="26" customFormat="1">
      <c r="A17" s="13">
        <v>4</v>
      </c>
      <c r="B17" s="167" t="s">
        <v>1804</v>
      </c>
      <c r="C17" s="112" t="s">
        <v>92</v>
      </c>
      <c r="D17" s="113">
        <v>36850</v>
      </c>
      <c r="E17" s="125">
        <v>94</v>
      </c>
      <c r="F17" s="125">
        <v>94</v>
      </c>
      <c r="G17" s="125">
        <v>94</v>
      </c>
      <c r="H17" s="22" t="str">
        <f t="shared" si="0"/>
        <v>Xuất sắc</v>
      </c>
      <c r="I17" s="125">
        <v>94</v>
      </c>
      <c r="J17" s="23" t="str">
        <f t="shared" si="1"/>
        <v>Xuất sắc</v>
      </c>
      <c r="K17" s="33"/>
      <c r="L17" s="34"/>
      <c r="M17" s="22"/>
      <c r="N17" s="161" t="e">
        <f>VLOOKUP(B17,'[1]thôi học'!B$2:B$211,1,0)</f>
        <v>#N/A</v>
      </c>
      <c r="O17" s="161" t="e">
        <f>VLOOKUP(B17,'[1]toan bo'!$B$80:B$4151,1,0)</f>
        <v>#N/A</v>
      </c>
    </row>
    <row r="18" spans="1:15" s="26" customFormat="1">
      <c r="A18" s="13">
        <v>5</v>
      </c>
      <c r="B18" s="167" t="s">
        <v>1805</v>
      </c>
      <c r="C18" s="112" t="s">
        <v>190</v>
      </c>
      <c r="D18" s="113">
        <v>36527</v>
      </c>
      <c r="E18" s="125">
        <v>90</v>
      </c>
      <c r="F18" s="125">
        <v>90</v>
      </c>
      <c r="G18" s="125">
        <v>90</v>
      </c>
      <c r="H18" s="22" t="str">
        <f t="shared" si="0"/>
        <v>Xuất sắc</v>
      </c>
      <c r="I18" s="125">
        <v>90</v>
      </c>
      <c r="J18" s="23" t="str">
        <f t="shared" si="1"/>
        <v>Xuất sắc</v>
      </c>
      <c r="K18" s="31"/>
      <c r="L18" s="32"/>
      <c r="M18" s="22"/>
      <c r="N18" s="161" t="e">
        <f>VLOOKUP(B18,'[1]thôi học'!B$2:B$211,1,0)</f>
        <v>#N/A</v>
      </c>
      <c r="O18" s="161" t="e">
        <f>VLOOKUP(B18,'[1]toan bo'!$B$80:B$4151,1,0)</f>
        <v>#N/A</v>
      </c>
    </row>
    <row r="19" spans="1:15" s="26" customFormat="1">
      <c r="A19" s="13">
        <v>6</v>
      </c>
      <c r="B19" s="167" t="s">
        <v>1806</v>
      </c>
      <c r="C19" s="112" t="s">
        <v>191</v>
      </c>
      <c r="D19" s="113">
        <v>36686</v>
      </c>
      <c r="E19" s="125">
        <v>90</v>
      </c>
      <c r="F19" s="125">
        <v>90</v>
      </c>
      <c r="G19" s="125">
        <v>90</v>
      </c>
      <c r="H19" s="22" t="str">
        <f t="shared" si="0"/>
        <v>Xuất sắc</v>
      </c>
      <c r="I19" s="125">
        <v>90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  <c r="O19" s="161" t="e">
        <f>VLOOKUP(B19,'[1]toan bo'!$B$80:B$4151,1,0)</f>
        <v>#N/A</v>
      </c>
    </row>
    <row r="20" spans="1:15" s="26" customFormat="1">
      <c r="A20" s="13">
        <v>7</v>
      </c>
      <c r="B20" s="167" t="s">
        <v>1807</v>
      </c>
      <c r="C20" s="112" t="s">
        <v>192</v>
      </c>
      <c r="D20" s="113">
        <v>36819</v>
      </c>
      <c r="E20" s="125">
        <v>90</v>
      </c>
      <c r="F20" s="125">
        <v>90</v>
      </c>
      <c r="G20" s="125">
        <v>90</v>
      </c>
      <c r="H20" s="22" t="str">
        <f t="shared" si="0"/>
        <v>Xuất sắc</v>
      </c>
      <c r="I20" s="125">
        <v>90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  <c r="O20" s="161" t="e">
        <f>VLOOKUP(B20,'[1]toan bo'!$B$80:B$4151,1,0)</f>
        <v>#N/A</v>
      </c>
    </row>
    <row r="21" spans="1:15" s="26" customFormat="1">
      <c r="A21" s="13">
        <v>8</v>
      </c>
      <c r="B21" s="167" t="s">
        <v>1808</v>
      </c>
      <c r="C21" s="112" t="s">
        <v>38</v>
      </c>
      <c r="D21" s="113">
        <v>36651</v>
      </c>
      <c r="E21" s="125">
        <v>90</v>
      </c>
      <c r="F21" s="125">
        <v>90</v>
      </c>
      <c r="G21" s="125">
        <v>90</v>
      </c>
      <c r="H21" s="22" t="str">
        <f t="shared" si="0"/>
        <v>Xuất sắc</v>
      </c>
      <c r="I21" s="125">
        <v>90</v>
      </c>
      <c r="J21" s="23" t="str">
        <f t="shared" si="1"/>
        <v>Xuất sắc</v>
      </c>
      <c r="K21" s="31"/>
      <c r="L21" s="32"/>
      <c r="M21" s="22"/>
      <c r="N21" s="161" t="e">
        <f>VLOOKUP(B21,'[1]thôi học'!B$2:B$211,1,0)</f>
        <v>#N/A</v>
      </c>
      <c r="O21" s="161" t="e">
        <f>VLOOKUP(B21,'[1]toan bo'!$B$80:B$4151,1,0)</f>
        <v>#N/A</v>
      </c>
    </row>
    <row r="22" spans="1:15" s="26" customFormat="1">
      <c r="A22" s="13">
        <v>9</v>
      </c>
      <c r="B22" s="167" t="s">
        <v>1809</v>
      </c>
      <c r="C22" s="112" t="s">
        <v>193</v>
      </c>
      <c r="D22" s="113">
        <v>36842</v>
      </c>
      <c r="E22" s="125">
        <v>92</v>
      </c>
      <c r="F22" s="125">
        <v>92</v>
      </c>
      <c r="G22" s="125">
        <v>92</v>
      </c>
      <c r="H22" s="22" t="str">
        <f t="shared" si="0"/>
        <v>Xuất sắc</v>
      </c>
      <c r="I22" s="125">
        <v>92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  <c r="O22" s="161" t="e">
        <f>VLOOKUP(B22,'[1]toan bo'!$B$80:B$4151,1,0)</f>
        <v>#N/A</v>
      </c>
    </row>
    <row r="23" spans="1:15" s="26" customFormat="1">
      <c r="A23" s="13">
        <v>10</v>
      </c>
      <c r="B23" s="167" t="s">
        <v>1810</v>
      </c>
      <c r="C23" s="112" t="s">
        <v>194</v>
      </c>
      <c r="D23" s="113">
        <v>36614</v>
      </c>
      <c r="E23" s="125">
        <v>90</v>
      </c>
      <c r="F23" s="125">
        <v>90</v>
      </c>
      <c r="G23" s="125">
        <v>90</v>
      </c>
      <c r="H23" s="22" t="str">
        <f t="shared" si="0"/>
        <v>Xuất sắc</v>
      </c>
      <c r="I23" s="125">
        <v>90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  <c r="O23" s="161" t="e">
        <f>VLOOKUP(B23,'[1]toan bo'!$B$80:B$4151,1,0)</f>
        <v>#N/A</v>
      </c>
    </row>
    <row r="24" spans="1:15" s="26" customFormat="1">
      <c r="A24" s="13">
        <v>11</v>
      </c>
      <c r="B24" s="167" t="s">
        <v>1811</v>
      </c>
      <c r="C24" s="112" t="s">
        <v>195</v>
      </c>
      <c r="D24" s="113">
        <v>36649</v>
      </c>
      <c r="E24" s="125">
        <v>90</v>
      </c>
      <c r="F24" s="125">
        <v>90</v>
      </c>
      <c r="G24" s="125">
        <v>90</v>
      </c>
      <c r="H24" s="22" t="str">
        <f t="shared" si="0"/>
        <v>Xuất sắc</v>
      </c>
      <c r="I24" s="125">
        <v>90</v>
      </c>
      <c r="J24" s="23" t="str">
        <f t="shared" si="1"/>
        <v>Xuất sắc</v>
      </c>
      <c r="K24" s="21"/>
      <c r="L24" s="14"/>
      <c r="M24" s="22"/>
      <c r="N24" s="161" t="e">
        <f>VLOOKUP(B24,'[1]thôi học'!B$2:B$211,1,0)</f>
        <v>#N/A</v>
      </c>
      <c r="O24" s="161" t="e">
        <f>VLOOKUP(B24,'[1]toan bo'!$B$80:B$4151,1,0)</f>
        <v>#N/A</v>
      </c>
    </row>
    <row r="25" spans="1:15" s="26" customFormat="1">
      <c r="A25" s="13">
        <v>12</v>
      </c>
      <c r="B25" s="167" t="s">
        <v>1812</v>
      </c>
      <c r="C25" s="112" t="s">
        <v>196</v>
      </c>
      <c r="D25" s="113">
        <v>36672</v>
      </c>
      <c r="E25" s="125">
        <v>90</v>
      </c>
      <c r="F25" s="125">
        <v>90</v>
      </c>
      <c r="G25" s="125">
        <v>90</v>
      </c>
      <c r="H25" s="22" t="str">
        <f t="shared" si="0"/>
        <v>Xuất sắc</v>
      </c>
      <c r="I25" s="125">
        <v>90</v>
      </c>
      <c r="J25" s="23" t="str">
        <f t="shared" si="1"/>
        <v>Xuất sắc</v>
      </c>
      <c r="K25" s="31"/>
      <c r="L25" s="32"/>
      <c r="M25" s="22"/>
      <c r="N25" s="161" t="e">
        <f>VLOOKUP(B25,'[1]thôi học'!B$2:B$211,1,0)</f>
        <v>#N/A</v>
      </c>
      <c r="O25" s="161" t="e">
        <f>VLOOKUP(B25,'[1]toan bo'!$B$80:B$4151,1,0)</f>
        <v>#N/A</v>
      </c>
    </row>
    <row r="26" spans="1:15" s="26" customFormat="1">
      <c r="A26" s="13">
        <v>13</v>
      </c>
      <c r="B26" s="167" t="s">
        <v>1813</v>
      </c>
      <c r="C26" s="112" t="s">
        <v>197</v>
      </c>
      <c r="D26" s="113">
        <v>36739</v>
      </c>
      <c r="E26" s="125">
        <v>95</v>
      </c>
      <c r="F26" s="125">
        <v>95</v>
      </c>
      <c r="G26" s="125">
        <v>95</v>
      </c>
      <c r="H26" s="22" t="str">
        <f t="shared" si="0"/>
        <v>Xuất sắc</v>
      </c>
      <c r="I26" s="125">
        <v>95</v>
      </c>
      <c r="J26" s="23" t="str">
        <f t="shared" si="1"/>
        <v>Xuất sắc</v>
      </c>
      <c r="K26" s="31"/>
      <c r="L26" s="32"/>
      <c r="M26" s="22"/>
      <c r="N26" s="161" t="e">
        <f>VLOOKUP(B26,'[1]thôi học'!B$2:B$211,1,0)</f>
        <v>#N/A</v>
      </c>
      <c r="O26" s="161" t="e">
        <f>VLOOKUP(B26,'[1]toan bo'!$B$80:B$4151,1,0)</f>
        <v>#N/A</v>
      </c>
    </row>
    <row r="27" spans="1:15" s="26" customFormat="1">
      <c r="A27" s="13">
        <v>14</v>
      </c>
      <c r="B27" s="167" t="s">
        <v>1814</v>
      </c>
      <c r="C27" s="112" t="s">
        <v>198</v>
      </c>
      <c r="D27" s="113">
        <v>36784</v>
      </c>
      <c r="E27" s="125">
        <v>80</v>
      </c>
      <c r="F27" s="125">
        <v>80</v>
      </c>
      <c r="G27" s="125">
        <v>80</v>
      </c>
      <c r="H27" s="22" t="str">
        <f t="shared" si="0"/>
        <v>Tốt</v>
      </c>
      <c r="I27" s="125">
        <v>80</v>
      </c>
      <c r="J27" s="23" t="str">
        <f t="shared" si="1"/>
        <v>Tốt</v>
      </c>
      <c r="K27" s="31"/>
      <c r="L27" s="32"/>
      <c r="M27" s="22"/>
      <c r="N27" s="161" t="e">
        <f>VLOOKUP(B27,'[1]thôi học'!B$2:B$211,1,0)</f>
        <v>#N/A</v>
      </c>
      <c r="O27" s="161" t="e">
        <f>VLOOKUP(B27,'[1]toan bo'!$B$80:B$4151,1,0)</f>
        <v>#N/A</v>
      </c>
    </row>
    <row r="28" spans="1:15" s="26" customFormat="1">
      <c r="A28" s="13">
        <v>15</v>
      </c>
      <c r="B28" s="167" t="s">
        <v>1815</v>
      </c>
      <c r="C28" s="112" t="s">
        <v>199</v>
      </c>
      <c r="D28" s="113">
        <v>36526</v>
      </c>
      <c r="E28" s="125">
        <v>80</v>
      </c>
      <c r="F28" s="125">
        <v>80</v>
      </c>
      <c r="G28" s="125">
        <v>80</v>
      </c>
      <c r="H28" s="22" t="str">
        <f t="shared" si="0"/>
        <v>Tốt</v>
      </c>
      <c r="I28" s="125">
        <v>80</v>
      </c>
      <c r="J28" s="23" t="str">
        <f t="shared" si="1"/>
        <v>Tốt</v>
      </c>
      <c r="K28" s="31"/>
      <c r="L28" s="32"/>
      <c r="M28" s="22"/>
      <c r="N28" s="161" t="e">
        <f>VLOOKUP(B28,'[1]thôi học'!B$2:B$211,1,0)</f>
        <v>#N/A</v>
      </c>
      <c r="O28" s="161" t="e">
        <f>VLOOKUP(B28,'[1]toan bo'!$B$80:B$4151,1,0)</f>
        <v>#N/A</v>
      </c>
    </row>
    <row r="29" spans="1:15" s="26" customFormat="1">
      <c r="A29" s="13">
        <v>16</v>
      </c>
      <c r="B29" s="167" t="s">
        <v>1816</v>
      </c>
      <c r="C29" s="112" t="s">
        <v>200</v>
      </c>
      <c r="D29" s="113">
        <v>36784</v>
      </c>
      <c r="E29" s="125">
        <v>80</v>
      </c>
      <c r="F29" s="125">
        <v>80</v>
      </c>
      <c r="G29" s="125">
        <v>80</v>
      </c>
      <c r="H29" s="22" t="str">
        <f t="shared" si="0"/>
        <v>Tốt</v>
      </c>
      <c r="I29" s="125">
        <v>80</v>
      </c>
      <c r="J29" s="23" t="str">
        <f t="shared" si="1"/>
        <v>Tốt</v>
      </c>
      <c r="K29" s="21"/>
      <c r="L29" s="14"/>
      <c r="M29" s="22"/>
      <c r="N29" s="161" t="e">
        <f>VLOOKUP(B29,'[1]thôi học'!B$2:B$211,1,0)</f>
        <v>#N/A</v>
      </c>
      <c r="O29" s="161" t="e">
        <f>VLOOKUP(B29,'[1]toan bo'!$B$80:B$4151,1,0)</f>
        <v>#N/A</v>
      </c>
    </row>
    <row r="30" spans="1:15" s="26" customFormat="1">
      <c r="A30" s="13">
        <v>17</v>
      </c>
      <c r="B30" s="167" t="s">
        <v>1817</v>
      </c>
      <c r="C30" s="112" t="s">
        <v>39</v>
      </c>
      <c r="D30" s="113">
        <v>36486</v>
      </c>
      <c r="E30" s="125">
        <v>92</v>
      </c>
      <c r="F30" s="125">
        <v>92</v>
      </c>
      <c r="G30" s="125">
        <v>92</v>
      </c>
      <c r="H30" s="22" t="str">
        <f t="shared" si="0"/>
        <v>Xuất sắc</v>
      </c>
      <c r="I30" s="125">
        <v>92</v>
      </c>
      <c r="J30" s="23" t="str">
        <f t="shared" si="1"/>
        <v>Xuất sắc</v>
      </c>
      <c r="K30" s="21"/>
      <c r="L30" s="14"/>
      <c r="M30" s="22"/>
      <c r="N30" s="161" t="e">
        <f>VLOOKUP(B30,'[1]thôi học'!B$2:B$211,1,0)</f>
        <v>#N/A</v>
      </c>
      <c r="O30" s="161" t="e">
        <f>VLOOKUP(B30,'[1]toan bo'!$B$80:B$4151,1,0)</f>
        <v>#N/A</v>
      </c>
    </row>
    <row r="31" spans="1:15" s="26" customFormat="1">
      <c r="A31" s="13">
        <v>18</v>
      </c>
      <c r="B31" s="167" t="s">
        <v>1818</v>
      </c>
      <c r="C31" s="112" t="s">
        <v>144</v>
      </c>
      <c r="D31" s="113">
        <v>36791</v>
      </c>
      <c r="E31" s="125">
        <v>90</v>
      </c>
      <c r="F31" s="125">
        <v>90</v>
      </c>
      <c r="G31" s="125">
        <v>90</v>
      </c>
      <c r="H31" s="22" t="str">
        <f t="shared" si="0"/>
        <v>Xuất sắc</v>
      </c>
      <c r="I31" s="125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  <c r="O31" s="161" t="e">
        <f>VLOOKUP(B31,'[1]toan bo'!$B$80:B$4151,1,0)</f>
        <v>#N/A</v>
      </c>
    </row>
    <row r="32" spans="1:15" s="26" customFormat="1">
      <c r="A32" s="13">
        <v>19</v>
      </c>
      <c r="B32" s="167" t="s">
        <v>1819</v>
      </c>
      <c r="C32" s="112" t="s">
        <v>201</v>
      </c>
      <c r="D32" s="113">
        <v>36735</v>
      </c>
      <c r="E32" s="125">
        <v>90</v>
      </c>
      <c r="F32" s="125">
        <v>90</v>
      </c>
      <c r="G32" s="125">
        <v>90</v>
      </c>
      <c r="H32" s="22" t="str">
        <f t="shared" si="0"/>
        <v>Xuất sắc</v>
      </c>
      <c r="I32" s="125">
        <v>90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  <c r="O32" s="161" t="e">
        <f>VLOOKUP(B32,'[1]toan bo'!$B$80:B$4151,1,0)</f>
        <v>#N/A</v>
      </c>
    </row>
    <row r="33" spans="1:15" s="26" customFormat="1">
      <c r="A33" s="13">
        <v>20</v>
      </c>
      <c r="B33" s="167" t="s">
        <v>1820</v>
      </c>
      <c r="C33" s="112" t="s">
        <v>136</v>
      </c>
      <c r="D33" s="113">
        <v>36779</v>
      </c>
      <c r="E33" s="125">
        <v>76</v>
      </c>
      <c r="F33" s="125">
        <v>76</v>
      </c>
      <c r="G33" s="125">
        <v>76</v>
      </c>
      <c r="H33" s="22" t="str">
        <f t="shared" si="0"/>
        <v>Khá</v>
      </c>
      <c r="I33" s="125">
        <v>76</v>
      </c>
      <c r="J33" s="23" t="str">
        <f t="shared" si="1"/>
        <v>Khá</v>
      </c>
      <c r="K33" s="31"/>
      <c r="L33" s="32"/>
      <c r="M33" s="22"/>
      <c r="N33" s="161" t="e">
        <f>VLOOKUP(B33,'[1]thôi học'!B$2:B$211,1,0)</f>
        <v>#N/A</v>
      </c>
      <c r="O33" s="161" t="e">
        <f>VLOOKUP(B33,'[1]toan bo'!$B$80:B$4151,1,0)</f>
        <v>#N/A</v>
      </c>
    </row>
    <row r="34" spans="1:15" s="26" customFormat="1">
      <c r="A34" s="13">
        <v>21</v>
      </c>
      <c r="B34" s="167" t="s">
        <v>1821</v>
      </c>
      <c r="C34" s="112" t="s">
        <v>202</v>
      </c>
      <c r="D34" s="113">
        <v>36769</v>
      </c>
      <c r="E34" s="125">
        <v>80</v>
      </c>
      <c r="F34" s="125">
        <v>90</v>
      </c>
      <c r="G34" s="125">
        <v>90</v>
      </c>
      <c r="H34" s="22" t="str">
        <f t="shared" si="0"/>
        <v>Xuất sắc</v>
      </c>
      <c r="I34" s="125">
        <v>90</v>
      </c>
      <c r="J34" s="23" t="str">
        <f t="shared" si="1"/>
        <v>Xuất sắc</v>
      </c>
      <c r="K34" s="31"/>
      <c r="L34" s="32"/>
      <c r="M34" s="22"/>
      <c r="N34" s="161" t="e">
        <f>VLOOKUP(B34,'[1]thôi học'!B$2:B$211,1,0)</f>
        <v>#N/A</v>
      </c>
      <c r="O34" s="161" t="e">
        <f>VLOOKUP(B34,'[1]toan bo'!$B$80:B$4151,1,0)</f>
        <v>#N/A</v>
      </c>
    </row>
    <row r="35" spans="1:15" s="26" customFormat="1">
      <c r="A35" s="13">
        <v>22</v>
      </c>
      <c r="B35" s="167" t="s">
        <v>1822</v>
      </c>
      <c r="C35" s="112" t="s">
        <v>203</v>
      </c>
      <c r="D35" s="113">
        <v>36761</v>
      </c>
      <c r="E35" s="125">
        <v>80</v>
      </c>
      <c r="F35" s="125">
        <v>80</v>
      </c>
      <c r="G35" s="125">
        <v>80</v>
      </c>
      <c r="H35" s="22" t="str">
        <f t="shared" si="0"/>
        <v>Tốt</v>
      </c>
      <c r="I35" s="125">
        <v>80</v>
      </c>
      <c r="J35" s="23" t="str">
        <f t="shared" si="1"/>
        <v>Tốt</v>
      </c>
      <c r="K35" s="21"/>
      <c r="L35" s="14"/>
      <c r="M35" s="22"/>
      <c r="N35" s="161" t="e">
        <f>VLOOKUP(B35,'[1]thôi học'!B$2:B$211,1,0)</f>
        <v>#N/A</v>
      </c>
      <c r="O35" s="161" t="e">
        <f>VLOOKUP(B35,'[1]toan bo'!$B$80:B$4151,1,0)</f>
        <v>#N/A</v>
      </c>
    </row>
    <row r="36" spans="1:15" s="26" customFormat="1">
      <c r="A36" s="13">
        <v>23</v>
      </c>
      <c r="B36" s="167" t="s">
        <v>1823</v>
      </c>
      <c r="C36" s="112" t="s">
        <v>204</v>
      </c>
      <c r="D36" s="113">
        <v>36711</v>
      </c>
      <c r="E36" s="125">
        <v>80</v>
      </c>
      <c r="F36" s="125">
        <v>80</v>
      </c>
      <c r="G36" s="125">
        <v>80</v>
      </c>
      <c r="H36" s="22" t="str">
        <f t="shared" si="0"/>
        <v>Tốt</v>
      </c>
      <c r="I36" s="125">
        <v>80</v>
      </c>
      <c r="J36" s="23" t="str">
        <f t="shared" si="1"/>
        <v>Tốt</v>
      </c>
      <c r="K36" s="31"/>
      <c r="L36" s="32"/>
      <c r="M36" s="22"/>
      <c r="N36" s="161" t="e">
        <f>VLOOKUP(B36,'[1]thôi học'!B$2:B$211,1,0)</f>
        <v>#N/A</v>
      </c>
      <c r="O36" s="161" t="e">
        <f>VLOOKUP(B36,'[1]toan bo'!$B$80:B$4151,1,0)</f>
        <v>#N/A</v>
      </c>
    </row>
    <row r="37" spans="1:15" s="26" customFormat="1">
      <c r="A37" s="13">
        <v>24</v>
      </c>
      <c r="B37" s="167" t="s">
        <v>1824</v>
      </c>
      <c r="C37" s="112" t="s">
        <v>205</v>
      </c>
      <c r="D37" s="113">
        <v>36685</v>
      </c>
      <c r="E37" s="125">
        <v>92</v>
      </c>
      <c r="F37" s="125">
        <v>90</v>
      </c>
      <c r="G37" s="125">
        <v>90</v>
      </c>
      <c r="H37" s="22" t="str">
        <f t="shared" si="0"/>
        <v>Xuất sắc</v>
      </c>
      <c r="I37" s="125">
        <v>90</v>
      </c>
      <c r="J37" s="23" t="str">
        <f t="shared" si="1"/>
        <v>Xuất sắc</v>
      </c>
      <c r="K37" s="31"/>
      <c r="L37" s="32"/>
      <c r="M37" s="22"/>
      <c r="N37" s="161" t="e">
        <f>VLOOKUP(B37,'[1]thôi học'!B$2:B$211,1,0)</f>
        <v>#N/A</v>
      </c>
      <c r="O37" s="161" t="e">
        <f>VLOOKUP(B37,'[1]toan bo'!$B$80:B$4151,1,0)</f>
        <v>#N/A</v>
      </c>
    </row>
    <row r="38" spans="1:15" s="26" customFormat="1">
      <c r="A38" s="13">
        <v>25</v>
      </c>
      <c r="B38" s="167" t="s">
        <v>1825</v>
      </c>
      <c r="C38" s="112" t="s">
        <v>1158</v>
      </c>
      <c r="D38" s="113">
        <v>36319</v>
      </c>
      <c r="E38" s="125">
        <v>80</v>
      </c>
      <c r="F38" s="125">
        <v>80</v>
      </c>
      <c r="G38" s="125">
        <v>80</v>
      </c>
      <c r="H38" s="22" t="str">
        <f t="shared" si="0"/>
        <v>Tốt</v>
      </c>
      <c r="I38" s="125">
        <v>80</v>
      </c>
      <c r="J38" s="23" t="str">
        <f t="shared" si="1"/>
        <v>Tốt</v>
      </c>
      <c r="K38" s="31"/>
      <c r="L38" s="32"/>
      <c r="M38" s="22"/>
      <c r="N38" s="161" t="e">
        <f>VLOOKUP(B38,'[1]thôi học'!B$2:B$211,1,0)</f>
        <v>#N/A</v>
      </c>
      <c r="O38" s="161" t="e">
        <f>VLOOKUP(B38,'[1]toan bo'!$B$80:B$4151,1,0)</f>
        <v>#N/A</v>
      </c>
    </row>
    <row r="39" spans="1:15" s="26" customFormat="1">
      <c r="A39" s="13">
        <v>26</v>
      </c>
      <c r="B39" s="167" t="s">
        <v>1826</v>
      </c>
      <c r="C39" s="112" t="s">
        <v>206</v>
      </c>
      <c r="D39" s="113">
        <v>36562</v>
      </c>
      <c r="E39" s="125">
        <v>90</v>
      </c>
      <c r="F39" s="125">
        <v>90</v>
      </c>
      <c r="G39" s="125">
        <v>90</v>
      </c>
      <c r="H39" s="22" t="str">
        <f t="shared" si="0"/>
        <v>Xuất sắc</v>
      </c>
      <c r="I39" s="125">
        <v>90</v>
      </c>
      <c r="J39" s="23" t="str">
        <f t="shared" si="1"/>
        <v>Xuất sắc</v>
      </c>
      <c r="K39" s="31"/>
      <c r="L39" s="32"/>
      <c r="M39" s="22"/>
      <c r="N39" s="161" t="e">
        <f>VLOOKUP(B39,'[1]thôi học'!B$2:B$211,1,0)</f>
        <v>#N/A</v>
      </c>
      <c r="O39" s="161" t="e">
        <f>VLOOKUP(B39,'[1]toan bo'!$B$80:B$4151,1,0)</f>
        <v>#N/A</v>
      </c>
    </row>
    <row r="40" spans="1:15" s="26" customFormat="1">
      <c r="A40" s="13">
        <v>27</v>
      </c>
      <c r="B40" s="167" t="s">
        <v>1827</v>
      </c>
      <c r="C40" s="112" t="s">
        <v>207</v>
      </c>
      <c r="D40" s="113">
        <v>36565</v>
      </c>
      <c r="E40" s="125">
        <v>80</v>
      </c>
      <c r="F40" s="125">
        <v>80</v>
      </c>
      <c r="G40" s="125">
        <v>80</v>
      </c>
      <c r="H40" s="22" t="str">
        <f t="shared" si="0"/>
        <v>Tốt</v>
      </c>
      <c r="I40" s="125">
        <v>80</v>
      </c>
      <c r="J40" s="23" t="str">
        <f t="shared" si="1"/>
        <v>Tốt</v>
      </c>
      <c r="K40" s="21"/>
      <c r="L40" s="14"/>
      <c r="M40" s="22"/>
      <c r="N40" s="161" t="e">
        <f>VLOOKUP(B40,'[1]thôi học'!B$2:B$211,1,0)</f>
        <v>#N/A</v>
      </c>
      <c r="O40" s="161" t="e">
        <f>VLOOKUP(B40,'[1]toan bo'!$B$80:B$4151,1,0)</f>
        <v>#N/A</v>
      </c>
    </row>
    <row r="41" spans="1:15" s="26" customFormat="1">
      <c r="A41" s="13">
        <v>28</v>
      </c>
      <c r="B41" s="167" t="s">
        <v>1828</v>
      </c>
      <c r="C41" s="112" t="s">
        <v>52</v>
      </c>
      <c r="D41" s="113">
        <v>36806</v>
      </c>
      <c r="E41" s="125">
        <v>90</v>
      </c>
      <c r="F41" s="125">
        <v>90</v>
      </c>
      <c r="G41" s="125">
        <v>90</v>
      </c>
      <c r="H41" s="22" t="str">
        <f t="shared" si="0"/>
        <v>Xuất sắc</v>
      </c>
      <c r="I41" s="125">
        <v>90</v>
      </c>
      <c r="J41" s="23" t="str">
        <f t="shared" si="1"/>
        <v>Xuất sắc</v>
      </c>
      <c r="K41" s="21"/>
      <c r="L41" s="14"/>
      <c r="M41" s="22"/>
      <c r="N41" s="161" t="e">
        <f>VLOOKUP(B41,'[1]thôi học'!B$2:B$211,1,0)</f>
        <v>#N/A</v>
      </c>
      <c r="O41" s="161" t="e">
        <f>VLOOKUP(B41,'[1]toan bo'!$B$80:B$4151,1,0)</f>
        <v>#N/A</v>
      </c>
    </row>
    <row r="42" spans="1:15" s="26" customFormat="1">
      <c r="A42" s="13">
        <v>29</v>
      </c>
      <c r="B42" s="167" t="s">
        <v>1829</v>
      </c>
      <c r="C42" s="112" t="s">
        <v>64</v>
      </c>
      <c r="D42" s="113">
        <v>36707</v>
      </c>
      <c r="E42" s="125">
        <v>95</v>
      </c>
      <c r="F42" s="125">
        <v>95</v>
      </c>
      <c r="G42" s="125">
        <v>95</v>
      </c>
      <c r="H42" s="22" t="str">
        <f t="shared" si="0"/>
        <v>Xuất sắc</v>
      </c>
      <c r="I42" s="125">
        <v>95</v>
      </c>
      <c r="J42" s="23" t="str">
        <f t="shared" si="1"/>
        <v>Xuất sắc</v>
      </c>
      <c r="K42" s="31"/>
      <c r="L42" s="32"/>
      <c r="M42" s="22"/>
      <c r="N42" s="161" t="e">
        <f>VLOOKUP(B42,'[1]thôi học'!B$2:B$211,1,0)</f>
        <v>#N/A</v>
      </c>
      <c r="O42" s="161" t="e">
        <f>VLOOKUP(B42,'[1]toan bo'!$B$80:B$4151,1,0)</f>
        <v>#N/A</v>
      </c>
    </row>
    <row r="43" spans="1:15" s="26" customFormat="1">
      <c r="A43" s="13">
        <v>30</v>
      </c>
      <c r="B43" s="167" t="s">
        <v>1830</v>
      </c>
      <c r="C43" s="112" t="s">
        <v>208</v>
      </c>
      <c r="D43" s="113">
        <v>36591</v>
      </c>
      <c r="E43" s="125">
        <v>90</v>
      </c>
      <c r="F43" s="125">
        <v>90</v>
      </c>
      <c r="G43" s="125">
        <v>90</v>
      </c>
      <c r="H43" s="22" t="str">
        <f t="shared" si="0"/>
        <v>Xuất sắc</v>
      </c>
      <c r="I43" s="125">
        <v>90</v>
      </c>
      <c r="J43" s="23" t="str">
        <f t="shared" si="1"/>
        <v>Xuất sắc</v>
      </c>
      <c r="K43" s="31"/>
      <c r="L43" s="32"/>
      <c r="M43" s="22"/>
      <c r="N43" s="161" t="e">
        <f>VLOOKUP(B43,'[1]thôi học'!B$2:B$211,1,0)</f>
        <v>#N/A</v>
      </c>
      <c r="O43" s="161" t="e">
        <f>VLOOKUP(B43,'[1]toan bo'!$B$80:B$4151,1,0)</f>
        <v>#N/A</v>
      </c>
    </row>
    <row r="44" spans="1:15" s="26" customFormat="1">
      <c r="A44" s="13">
        <v>31</v>
      </c>
      <c r="B44" s="167" t="s">
        <v>1831</v>
      </c>
      <c r="C44" s="112" t="s">
        <v>209</v>
      </c>
      <c r="D44" s="113">
        <v>36570</v>
      </c>
      <c r="E44" s="125">
        <v>80</v>
      </c>
      <c r="F44" s="125">
        <v>80</v>
      </c>
      <c r="G44" s="125">
        <v>80</v>
      </c>
      <c r="H44" s="22" t="str">
        <f t="shared" si="0"/>
        <v>Tốt</v>
      </c>
      <c r="I44" s="125">
        <v>80</v>
      </c>
      <c r="J44" s="23" t="str">
        <f t="shared" si="1"/>
        <v>Tốt</v>
      </c>
      <c r="K44" s="21"/>
      <c r="L44" s="14"/>
      <c r="M44" s="22"/>
      <c r="N44" s="161" t="e">
        <f>VLOOKUP(B44,'[1]thôi học'!B$2:B$211,1,0)</f>
        <v>#N/A</v>
      </c>
      <c r="O44" s="161" t="e">
        <f>VLOOKUP(B44,'[1]toan bo'!$B$80:B$4151,1,0)</f>
        <v>#N/A</v>
      </c>
    </row>
    <row r="45" spans="1:15" s="26" customFormat="1">
      <c r="A45" s="13">
        <v>32</v>
      </c>
      <c r="B45" s="167" t="s">
        <v>1832</v>
      </c>
      <c r="C45" s="112" t="s">
        <v>210</v>
      </c>
      <c r="D45" s="113">
        <v>36701</v>
      </c>
      <c r="E45" s="125">
        <v>80</v>
      </c>
      <c r="F45" s="125">
        <v>80</v>
      </c>
      <c r="G45" s="125">
        <v>80</v>
      </c>
      <c r="H45" s="22" t="str">
        <f t="shared" si="0"/>
        <v>Tốt</v>
      </c>
      <c r="I45" s="125">
        <v>80</v>
      </c>
      <c r="J45" s="23" t="str">
        <f t="shared" si="1"/>
        <v>Tốt</v>
      </c>
      <c r="K45" s="31"/>
      <c r="L45" s="32"/>
      <c r="M45" s="22"/>
      <c r="N45" s="161" t="e">
        <f>VLOOKUP(B45,'[1]thôi học'!B$2:B$211,1,0)</f>
        <v>#N/A</v>
      </c>
      <c r="O45" s="161" t="e">
        <f>VLOOKUP(B45,'[1]toan bo'!$B$80:B$4151,1,0)</f>
        <v>#N/A</v>
      </c>
    </row>
    <row r="46" spans="1:15" s="26" customFormat="1">
      <c r="A46" s="13">
        <v>33</v>
      </c>
      <c r="B46" s="167" t="s">
        <v>1833</v>
      </c>
      <c r="C46" s="112" t="s">
        <v>211</v>
      </c>
      <c r="D46" s="113">
        <v>36866</v>
      </c>
      <c r="E46" s="125">
        <v>90</v>
      </c>
      <c r="F46" s="125">
        <v>90</v>
      </c>
      <c r="G46" s="125">
        <v>90</v>
      </c>
      <c r="H46" s="22" t="str">
        <f t="shared" si="0"/>
        <v>Xuất sắc</v>
      </c>
      <c r="I46" s="125">
        <v>90</v>
      </c>
      <c r="J46" s="23" t="str">
        <f t="shared" si="1"/>
        <v>Xuất sắc</v>
      </c>
      <c r="K46" s="31"/>
      <c r="L46" s="32"/>
      <c r="M46" s="22"/>
      <c r="N46" s="161" t="e">
        <f>VLOOKUP(B46,'[1]thôi học'!B$2:B$211,1,0)</f>
        <v>#N/A</v>
      </c>
      <c r="O46" s="161" t="e">
        <f>VLOOKUP(B46,'[1]toan bo'!$B$80:B$4151,1,0)</f>
        <v>#N/A</v>
      </c>
    </row>
    <row r="47" spans="1:15" s="26" customFormat="1">
      <c r="A47" s="13">
        <v>34</v>
      </c>
      <c r="B47" s="167" t="s">
        <v>1834</v>
      </c>
      <c r="C47" s="112" t="s">
        <v>212</v>
      </c>
      <c r="D47" s="113">
        <v>36613</v>
      </c>
      <c r="E47" s="125">
        <v>90</v>
      </c>
      <c r="F47" s="125">
        <v>90</v>
      </c>
      <c r="G47" s="125">
        <v>90</v>
      </c>
      <c r="H47" s="22" t="str">
        <f t="shared" si="0"/>
        <v>Xuất sắc</v>
      </c>
      <c r="I47" s="125">
        <v>90</v>
      </c>
      <c r="J47" s="23" t="str">
        <f t="shared" si="1"/>
        <v>Xuất sắc</v>
      </c>
      <c r="K47" s="31"/>
      <c r="L47" s="32"/>
      <c r="M47" s="22"/>
      <c r="N47" s="161" t="e">
        <f>VLOOKUP(B47,'[1]thôi học'!B$2:B$211,1,0)</f>
        <v>#N/A</v>
      </c>
      <c r="O47" s="161" t="e">
        <f>VLOOKUP(B47,'[1]toan bo'!$B$80:B$4151,1,0)</f>
        <v>#N/A</v>
      </c>
    </row>
    <row r="48" spans="1:15" s="26" customFormat="1">
      <c r="A48" s="13">
        <v>35</v>
      </c>
      <c r="B48" s="167" t="s">
        <v>1835</v>
      </c>
      <c r="C48" s="112" t="s">
        <v>112</v>
      </c>
      <c r="D48" s="113">
        <v>36576</v>
      </c>
      <c r="E48" s="125">
        <v>90</v>
      </c>
      <c r="F48" s="125">
        <v>90</v>
      </c>
      <c r="G48" s="125">
        <v>90</v>
      </c>
      <c r="H48" s="22" t="str">
        <f t="shared" si="0"/>
        <v>Xuất sắc</v>
      </c>
      <c r="I48" s="125">
        <v>90</v>
      </c>
      <c r="J48" s="23" t="str">
        <f t="shared" si="1"/>
        <v>Xuất sắc</v>
      </c>
      <c r="K48" s="31"/>
      <c r="L48" s="32"/>
      <c r="M48" s="22"/>
      <c r="N48" s="161" t="e">
        <f>VLOOKUP(B48,'[1]thôi học'!B$2:B$211,1,0)</f>
        <v>#N/A</v>
      </c>
      <c r="O48" s="161" t="e">
        <f>VLOOKUP(B48,'[1]toan bo'!$B$80:B$4151,1,0)</f>
        <v>#N/A</v>
      </c>
    </row>
    <row r="49" spans="1:15" s="26" customFormat="1">
      <c r="A49" s="13">
        <v>36</v>
      </c>
      <c r="B49" s="167" t="s">
        <v>1836</v>
      </c>
      <c r="C49" s="112" t="s">
        <v>213</v>
      </c>
      <c r="D49" s="113">
        <v>36853</v>
      </c>
      <c r="E49" s="125">
        <v>90</v>
      </c>
      <c r="F49" s="125">
        <v>90</v>
      </c>
      <c r="G49" s="125">
        <v>90</v>
      </c>
      <c r="H49" s="22" t="str">
        <f t="shared" si="0"/>
        <v>Xuất sắc</v>
      </c>
      <c r="I49" s="125">
        <v>90</v>
      </c>
      <c r="J49" s="23" t="str">
        <f t="shared" si="1"/>
        <v>Xuất sắc</v>
      </c>
      <c r="K49" s="31"/>
      <c r="L49" s="32"/>
      <c r="M49" s="22"/>
      <c r="N49" s="161" t="e">
        <f>VLOOKUP(B49,'[1]thôi học'!B$2:B$211,1,0)</f>
        <v>#N/A</v>
      </c>
      <c r="O49" s="161" t="e">
        <f>VLOOKUP(B49,'[1]toan bo'!$B$80:B$4151,1,0)</f>
        <v>#N/A</v>
      </c>
    </row>
    <row r="50" spans="1:15" s="26" customFormat="1">
      <c r="A50" s="13">
        <v>37</v>
      </c>
      <c r="B50" s="167" t="s">
        <v>1837</v>
      </c>
      <c r="C50" s="112" t="s">
        <v>214</v>
      </c>
      <c r="D50" s="113">
        <v>36669</v>
      </c>
      <c r="E50" s="125">
        <v>90</v>
      </c>
      <c r="F50" s="125">
        <v>90</v>
      </c>
      <c r="G50" s="125">
        <v>90</v>
      </c>
      <c r="H50" s="22" t="str">
        <f t="shared" si="0"/>
        <v>Xuất sắc</v>
      </c>
      <c r="I50" s="125">
        <v>90</v>
      </c>
      <c r="J50" s="23" t="str">
        <f t="shared" si="1"/>
        <v>Xuất sắc</v>
      </c>
      <c r="K50" s="31"/>
      <c r="L50" s="32"/>
      <c r="M50" s="22"/>
      <c r="N50" s="161" t="e">
        <f>VLOOKUP(B50,'[1]thôi học'!B$2:B$211,1,0)</f>
        <v>#N/A</v>
      </c>
      <c r="O50" s="161" t="e">
        <f>VLOOKUP(B50,'[1]toan bo'!$B$80:B$4151,1,0)</f>
        <v>#N/A</v>
      </c>
    </row>
    <row r="51" spans="1:15" s="26" customFormat="1">
      <c r="A51" s="13">
        <v>38</v>
      </c>
      <c r="B51" s="167" t="s">
        <v>1838</v>
      </c>
      <c r="C51" s="112" t="s">
        <v>215</v>
      </c>
      <c r="D51" s="113">
        <v>36787</v>
      </c>
      <c r="E51" s="125">
        <v>90</v>
      </c>
      <c r="F51" s="125">
        <v>90</v>
      </c>
      <c r="G51" s="125">
        <v>90</v>
      </c>
      <c r="H51" s="22" t="str">
        <f t="shared" si="0"/>
        <v>Xuất sắc</v>
      </c>
      <c r="I51" s="125">
        <v>90</v>
      </c>
      <c r="J51" s="23" t="str">
        <f t="shared" si="1"/>
        <v>Xuất sắc</v>
      </c>
      <c r="K51" s="21"/>
      <c r="L51" s="14"/>
      <c r="M51" s="22"/>
      <c r="N51" s="161" t="e">
        <f>VLOOKUP(B51,'[1]thôi học'!B$2:B$211,1,0)</f>
        <v>#N/A</v>
      </c>
      <c r="O51" s="161" t="e">
        <f>VLOOKUP(B51,'[1]toan bo'!$B$80:B$4151,1,0)</f>
        <v>#N/A</v>
      </c>
    </row>
    <row r="52" spans="1:15" s="26" customFormat="1">
      <c r="A52" s="13">
        <v>39</v>
      </c>
      <c r="B52" s="167" t="s">
        <v>1839</v>
      </c>
      <c r="C52" s="112" t="s">
        <v>216</v>
      </c>
      <c r="D52" s="113">
        <v>36709</v>
      </c>
      <c r="E52" s="125">
        <v>90</v>
      </c>
      <c r="F52" s="125">
        <v>90</v>
      </c>
      <c r="G52" s="125">
        <v>90</v>
      </c>
      <c r="H52" s="22" t="str">
        <f t="shared" si="0"/>
        <v>Xuất sắc</v>
      </c>
      <c r="I52" s="125">
        <v>90</v>
      </c>
      <c r="J52" s="23" t="str">
        <f t="shared" si="1"/>
        <v>Xuất sắc</v>
      </c>
      <c r="K52" s="40"/>
      <c r="L52" s="41"/>
      <c r="M52" s="22"/>
      <c r="N52" s="161" t="e">
        <f>VLOOKUP(B52,'[1]thôi học'!B$2:B$211,1,0)</f>
        <v>#N/A</v>
      </c>
      <c r="O52" s="161" t="e">
        <f>VLOOKUP(B52,'[1]toan bo'!$B$80:B$4151,1,0)</f>
        <v>#N/A</v>
      </c>
    </row>
    <row r="53" spans="1:15" s="26" customFormat="1">
      <c r="A53" s="13">
        <v>40</v>
      </c>
      <c r="B53" s="167" t="s">
        <v>1840</v>
      </c>
      <c r="C53" s="112" t="s">
        <v>217</v>
      </c>
      <c r="D53" s="113">
        <v>36860</v>
      </c>
      <c r="E53" s="125">
        <v>90</v>
      </c>
      <c r="F53" s="125">
        <v>90</v>
      </c>
      <c r="G53" s="125">
        <v>90</v>
      </c>
      <c r="H53" s="22" t="str">
        <f t="shared" si="0"/>
        <v>Xuất sắc</v>
      </c>
      <c r="I53" s="125">
        <v>90</v>
      </c>
      <c r="J53" s="23" t="str">
        <f t="shared" si="1"/>
        <v>Xuất sắc</v>
      </c>
      <c r="K53" s="31"/>
      <c r="L53" s="32"/>
      <c r="M53" s="22"/>
      <c r="N53" s="161" t="e">
        <f>VLOOKUP(B53,'[1]thôi học'!B$2:B$211,1,0)</f>
        <v>#N/A</v>
      </c>
      <c r="O53" s="161" t="e">
        <f>VLOOKUP(B53,'[1]toan bo'!$B$80:B$4151,1,0)</f>
        <v>#N/A</v>
      </c>
    </row>
    <row r="54" spans="1:15" s="26" customFormat="1">
      <c r="A54" s="13">
        <v>41</v>
      </c>
      <c r="B54" s="167" t="s">
        <v>1841</v>
      </c>
      <c r="C54" s="112" t="s">
        <v>218</v>
      </c>
      <c r="D54" s="113">
        <v>36535</v>
      </c>
      <c r="E54" s="125">
        <v>85</v>
      </c>
      <c r="F54" s="125">
        <v>85</v>
      </c>
      <c r="G54" s="125">
        <v>85</v>
      </c>
      <c r="H54" s="22" t="str">
        <f t="shared" si="0"/>
        <v>Tốt</v>
      </c>
      <c r="I54" s="125">
        <v>85</v>
      </c>
      <c r="J54" s="23" t="str">
        <f t="shared" si="1"/>
        <v>Tốt</v>
      </c>
      <c r="K54" s="40"/>
      <c r="L54" s="41"/>
      <c r="M54" s="22"/>
      <c r="N54" s="161" t="e">
        <f>VLOOKUP(B54,'[1]thôi học'!B$2:B$211,1,0)</f>
        <v>#N/A</v>
      </c>
      <c r="O54" s="161" t="e">
        <f>VLOOKUP(B54,'[1]toan bo'!$B$80:B$4151,1,0)</f>
        <v>#N/A</v>
      </c>
    </row>
    <row r="55" spans="1:15" s="26" customFormat="1">
      <c r="A55" s="13">
        <v>42</v>
      </c>
      <c r="B55" s="167" t="s">
        <v>1842</v>
      </c>
      <c r="C55" s="112" t="s">
        <v>37</v>
      </c>
      <c r="D55" s="113">
        <v>36874</v>
      </c>
      <c r="E55" s="125">
        <v>90</v>
      </c>
      <c r="F55" s="125">
        <v>90</v>
      </c>
      <c r="G55" s="125">
        <v>90</v>
      </c>
      <c r="H55" s="22" t="str">
        <f t="shared" si="0"/>
        <v>Xuất sắc</v>
      </c>
      <c r="I55" s="125">
        <v>90</v>
      </c>
      <c r="J55" s="23" t="str">
        <f t="shared" si="1"/>
        <v>Xuất sắc</v>
      </c>
      <c r="K55" s="31"/>
      <c r="L55" s="32"/>
      <c r="M55" s="22"/>
      <c r="N55" s="161" t="e">
        <f>VLOOKUP(B55,'[1]thôi học'!B$2:B$211,1,0)</f>
        <v>#N/A</v>
      </c>
      <c r="O55" s="161" t="e">
        <f>VLOOKUP(B55,'[1]toan bo'!$B$80:B$4151,1,0)</f>
        <v>#N/A</v>
      </c>
    </row>
    <row r="56" spans="1:15" s="26" customFormat="1">
      <c r="A56" s="13">
        <v>43</v>
      </c>
      <c r="B56" s="167" t="s">
        <v>1843</v>
      </c>
      <c r="C56" s="112" t="s">
        <v>54</v>
      </c>
      <c r="D56" s="113">
        <v>36615</v>
      </c>
      <c r="E56" s="125">
        <v>80</v>
      </c>
      <c r="F56" s="125">
        <v>80</v>
      </c>
      <c r="G56" s="125">
        <v>80</v>
      </c>
      <c r="H56" s="22" t="str">
        <f t="shared" si="0"/>
        <v>Tốt</v>
      </c>
      <c r="I56" s="125">
        <v>80</v>
      </c>
      <c r="J56" s="23" t="str">
        <f t="shared" si="1"/>
        <v>Tốt</v>
      </c>
      <c r="K56" s="33"/>
      <c r="L56" s="34"/>
      <c r="M56" s="22"/>
      <c r="N56" s="161" t="e">
        <f>VLOOKUP(B56,'[1]thôi học'!B$2:B$211,1,0)</f>
        <v>#N/A</v>
      </c>
      <c r="O56" s="161" t="e">
        <f>VLOOKUP(B56,'[1]toan bo'!$B$80:B$4151,1,0)</f>
        <v>#N/A</v>
      </c>
    </row>
    <row r="57" spans="1:15">
      <c r="A57" s="13">
        <v>44</v>
      </c>
      <c r="B57" s="167" t="s">
        <v>1844</v>
      </c>
      <c r="C57" s="112" t="s">
        <v>48</v>
      </c>
      <c r="D57" s="113">
        <v>36646</v>
      </c>
      <c r="E57" s="126">
        <v>90</v>
      </c>
      <c r="F57" s="126">
        <v>90</v>
      </c>
      <c r="G57" s="126">
        <v>90</v>
      </c>
      <c r="H57" s="22" t="str">
        <f t="shared" si="0"/>
        <v>Xuất sắc</v>
      </c>
      <c r="I57" s="126">
        <v>90</v>
      </c>
      <c r="J57" s="23" t="str">
        <f t="shared" si="1"/>
        <v>Xuất sắc</v>
      </c>
      <c r="K57" s="13"/>
      <c r="L57" s="99"/>
      <c r="M57" s="98"/>
      <c r="N57" s="161" t="e">
        <f>VLOOKUP(B57,'[1]thôi học'!B$2:B$211,1,0)</f>
        <v>#N/A</v>
      </c>
      <c r="O57" s="161" t="e">
        <f>VLOOKUP(B57,'[1]toan bo'!$B$80:B$4151,1,0)</f>
        <v>#N/A</v>
      </c>
    </row>
    <row r="58" spans="1:15">
      <c r="A58" s="13">
        <v>45</v>
      </c>
      <c r="B58" s="167" t="s">
        <v>1845</v>
      </c>
      <c r="C58" s="112" t="s">
        <v>219</v>
      </c>
      <c r="D58" s="113">
        <v>36710</v>
      </c>
      <c r="E58" s="126">
        <v>90</v>
      </c>
      <c r="F58" s="126">
        <v>90</v>
      </c>
      <c r="G58" s="126">
        <v>90</v>
      </c>
      <c r="H58" s="22" t="str">
        <f t="shared" si="0"/>
        <v>Xuất sắc</v>
      </c>
      <c r="I58" s="126">
        <v>90</v>
      </c>
      <c r="J58" s="23" t="str">
        <f t="shared" si="1"/>
        <v>Xuất sắc</v>
      </c>
      <c r="K58" s="21"/>
      <c r="L58" s="98"/>
      <c r="M58" s="98"/>
      <c r="N58" s="161" t="e">
        <f>VLOOKUP(B58,'[1]thôi học'!B$2:B$211,1,0)</f>
        <v>#N/A</v>
      </c>
      <c r="O58" s="161" t="e">
        <f>VLOOKUP(B58,'[1]toan bo'!$B$80:B$4151,1,0)</f>
        <v>#N/A</v>
      </c>
    </row>
    <row r="60" spans="1:15">
      <c r="A60" s="42" t="s">
        <v>3398</v>
      </c>
    </row>
  </sheetData>
  <mergeCells count="20">
    <mergeCell ref="M12:M13"/>
    <mergeCell ref="A7:D7"/>
    <mergeCell ref="E7:H7"/>
    <mergeCell ref="A10:L10"/>
    <mergeCell ref="A12:A13"/>
    <mergeCell ref="B12:B13"/>
    <mergeCell ref="C12:C13"/>
    <mergeCell ref="A9:L9"/>
    <mergeCell ref="D12:D13"/>
    <mergeCell ref="E12:E13"/>
    <mergeCell ref="F12:F13"/>
    <mergeCell ref="G12:H12"/>
    <mergeCell ref="I12:J12"/>
    <mergeCell ref="K12:K13"/>
    <mergeCell ref="L12:L13"/>
    <mergeCell ref="A1:J1"/>
    <mergeCell ref="A2:J2"/>
    <mergeCell ref="A3:J3"/>
    <mergeCell ref="A4:J4"/>
    <mergeCell ref="A6:D6"/>
  </mergeCells>
  <pageMargins left="0.33" right="0.27" top="0.33" bottom="0.27" header="0.17" footer="0.17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63"/>
  <sheetViews>
    <sheetView topLeftCell="A5" workbookViewId="0">
      <selection activeCell="Q15" sqref="Q15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4.125" style="84" bestFit="1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102"/>
      <c r="C8" s="118"/>
      <c r="D8" s="27"/>
      <c r="E8" s="82"/>
      <c r="F8" s="82"/>
      <c r="G8" s="46"/>
    </row>
    <row r="9" spans="1:14">
      <c r="A9" s="207" t="s">
        <v>881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14"/>
      <c r="F13" s="214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6" t="s">
        <v>2544</v>
      </c>
      <c r="C14" s="116" t="s">
        <v>882</v>
      </c>
      <c r="D14" s="139">
        <v>36944</v>
      </c>
      <c r="E14" s="145">
        <v>88</v>
      </c>
      <c r="F14" s="145">
        <v>88</v>
      </c>
      <c r="G14" s="145">
        <v>88</v>
      </c>
      <c r="H14" s="22" t="str">
        <f>IF(G14&gt;=90,"Xuất sắc",IF(G14&gt;=80,"Tốt", IF(G14&gt;=65,"Khá",IF(G14&gt;=50,"Trung bình", IF(G14&gt;=35, "Yếu", "Kém")))))</f>
        <v>Tốt</v>
      </c>
      <c r="I14" s="145">
        <v>88</v>
      </c>
      <c r="J14" s="23" t="str">
        <f>IF(I14&gt;=90,"Xuất sắc",IF(I14&gt;=80,"Tốt", IF(I14&gt;=65,"Khá",IF(I14&gt;=50,"Trung bình", IF(I14&gt;=35, "Yếu", "Kém")))))</f>
        <v>Tốt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2545</v>
      </c>
      <c r="C15" s="116" t="s">
        <v>883</v>
      </c>
      <c r="D15" s="139">
        <v>37170</v>
      </c>
      <c r="E15" s="145">
        <v>90</v>
      </c>
      <c r="F15" s="145">
        <v>90</v>
      </c>
      <c r="G15" s="145">
        <v>90</v>
      </c>
      <c r="H15" s="22" t="str">
        <f>IF(G15&gt;=90,"Xuất sắc",IF(G15&gt;=80,"Tốt", IF(G15&gt;=65,"Khá",IF(G15&gt;=50,"Trung bình", IF(G15&gt;=35, "Yếu", "Kém")))))</f>
        <v>Xuất sắc</v>
      </c>
      <c r="I15" s="145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>
      <c r="A16" s="13">
        <v>3</v>
      </c>
      <c r="B16" s="166" t="s">
        <v>2546</v>
      </c>
      <c r="C16" s="116" t="s">
        <v>884</v>
      </c>
      <c r="D16" s="139">
        <v>37020</v>
      </c>
      <c r="E16" s="145">
        <v>90</v>
      </c>
      <c r="F16" s="145">
        <v>90</v>
      </c>
      <c r="G16" s="145">
        <v>90</v>
      </c>
      <c r="H16" s="22" t="str">
        <f t="shared" ref="H16:H61" si="0">IF(G16&gt;=90,"Xuất sắc",IF(G16&gt;=80,"Tốt", IF(G16&gt;=65,"Khá",IF(G16&gt;=50,"Trung bình", IF(G16&gt;=35, "Yếu", "Kém")))))</f>
        <v>Xuất sắc</v>
      </c>
      <c r="I16" s="145">
        <v>90</v>
      </c>
      <c r="J16" s="23" t="str">
        <f t="shared" ref="J16:J61" si="1">IF(I16&gt;=90,"Xuất sắc",IF(I16&gt;=80,"Tốt", IF(I16&gt;=65,"Khá",IF(I16&gt;=50,"Trung bình", IF(I16&gt;=35, "Yếu", "Kém")))))</f>
        <v>Xuất sắc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>
      <c r="A17" s="13">
        <v>4</v>
      </c>
      <c r="B17" s="166" t="s">
        <v>2547</v>
      </c>
      <c r="C17" s="116" t="s">
        <v>114</v>
      </c>
      <c r="D17" s="139">
        <v>37086</v>
      </c>
      <c r="E17" s="145">
        <v>90</v>
      </c>
      <c r="F17" s="145">
        <v>90</v>
      </c>
      <c r="G17" s="145">
        <v>90</v>
      </c>
      <c r="H17" s="22" t="str">
        <f t="shared" si="0"/>
        <v>Xuất sắc</v>
      </c>
      <c r="I17" s="145">
        <v>90</v>
      </c>
      <c r="J17" s="23" t="str">
        <f t="shared" si="1"/>
        <v>Xuất sắc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>
      <c r="A18" s="13">
        <v>5</v>
      </c>
      <c r="B18" s="166" t="s">
        <v>2548</v>
      </c>
      <c r="C18" s="116" t="s">
        <v>885</v>
      </c>
      <c r="D18" s="139">
        <v>37152</v>
      </c>
      <c r="E18" s="145">
        <v>94</v>
      </c>
      <c r="F18" s="145">
        <v>94</v>
      </c>
      <c r="G18" s="145">
        <v>94</v>
      </c>
      <c r="H18" s="22" t="str">
        <f t="shared" si="0"/>
        <v>Xuất sắc</v>
      </c>
      <c r="I18" s="145">
        <v>94</v>
      </c>
      <c r="J18" s="23" t="str">
        <f t="shared" si="1"/>
        <v>Xuất sắc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>
      <c r="A19" s="13">
        <v>6</v>
      </c>
      <c r="B19" s="166" t="s">
        <v>2549</v>
      </c>
      <c r="C19" s="116" t="s">
        <v>886</v>
      </c>
      <c r="D19" s="139">
        <v>37160</v>
      </c>
      <c r="E19" s="145">
        <v>80</v>
      </c>
      <c r="F19" s="145">
        <v>80</v>
      </c>
      <c r="G19" s="145">
        <v>80</v>
      </c>
      <c r="H19" s="22" t="str">
        <f t="shared" si="0"/>
        <v>Tốt</v>
      </c>
      <c r="I19" s="145">
        <v>80</v>
      </c>
      <c r="J19" s="23" t="str">
        <f t="shared" si="1"/>
        <v>Tốt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2550</v>
      </c>
      <c r="C20" s="116" t="s">
        <v>887</v>
      </c>
      <c r="D20" s="139">
        <v>36932</v>
      </c>
      <c r="E20" s="145">
        <v>90</v>
      </c>
      <c r="F20" s="145">
        <v>90</v>
      </c>
      <c r="G20" s="145">
        <v>90</v>
      </c>
      <c r="H20" s="22" t="str">
        <f t="shared" si="0"/>
        <v>Xuất sắc</v>
      </c>
      <c r="I20" s="145">
        <v>90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13">
        <v>8</v>
      </c>
      <c r="B21" s="166" t="s">
        <v>2551</v>
      </c>
      <c r="C21" s="116" t="s">
        <v>888</v>
      </c>
      <c r="D21" s="139">
        <v>37220</v>
      </c>
      <c r="E21" s="145">
        <v>92</v>
      </c>
      <c r="F21" s="145">
        <v>92</v>
      </c>
      <c r="G21" s="145">
        <v>92</v>
      </c>
      <c r="H21" s="22" t="str">
        <f t="shared" si="0"/>
        <v>Xuất sắc</v>
      </c>
      <c r="I21" s="145">
        <v>92</v>
      </c>
      <c r="J21" s="23" t="str">
        <f t="shared" si="1"/>
        <v>Xuất sắc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>
      <c r="A22" s="13">
        <v>9</v>
      </c>
      <c r="B22" s="166" t="s">
        <v>2552</v>
      </c>
      <c r="C22" s="116" t="s">
        <v>889</v>
      </c>
      <c r="D22" s="139">
        <v>36978</v>
      </c>
      <c r="E22" s="145">
        <v>90</v>
      </c>
      <c r="F22" s="145">
        <v>90</v>
      </c>
      <c r="G22" s="145">
        <v>90</v>
      </c>
      <c r="H22" s="22" t="str">
        <f t="shared" si="0"/>
        <v>Xuất sắc</v>
      </c>
      <c r="I22" s="145">
        <v>90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 s="104" customFormat="1">
      <c r="A23" s="13">
        <v>10</v>
      </c>
      <c r="B23" s="166" t="s">
        <v>2553</v>
      </c>
      <c r="C23" s="116" t="s">
        <v>78</v>
      </c>
      <c r="D23" s="139">
        <v>37107</v>
      </c>
      <c r="E23" s="145">
        <v>80</v>
      </c>
      <c r="F23" s="145">
        <v>80</v>
      </c>
      <c r="G23" s="145">
        <v>80</v>
      </c>
      <c r="H23" s="22" t="str">
        <f t="shared" si="0"/>
        <v>Tốt</v>
      </c>
      <c r="I23" s="145">
        <v>80</v>
      </c>
      <c r="J23" s="23" t="str">
        <f t="shared" si="1"/>
        <v>Tốt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>
      <c r="A24" s="13">
        <v>11</v>
      </c>
      <c r="B24" s="166" t="s">
        <v>2554</v>
      </c>
      <c r="C24" s="116" t="s">
        <v>890</v>
      </c>
      <c r="D24" s="139">
        <v>37220</v>
      </c>
      <c r="E24" s="145">
        <v>90</v>
      </c>
      <c r="F24" s="145">
        <v>90</v>
      </c>
      <c r="G24" s="145">
        <v>90</v>
      </c>
      <c r="H24" s="22" t="str">
        <f t="shared" si="0"/>
        <v>Xuất sắc</v>
      </c>
      <c r="I24" s="145">
        <v>90</v>
      </c>
      <c r="J24" s="23" t="str">
        <f t="shared" si="1"/>
        <v>Xuất sắc</v>
      </c>
      <c r="K24" s="21"/>
      <c r="L24" s="14"/>
      <c r="M24" s="22"/>
      <c r="N24" s="161" t="e">
        <f>VLOOKUP(B24,'[1]thôi học'!B$2:B$211,1,0)</f>
        <v>#N/A</v>
      </c>
    </row>
    <row r="25" spans="1:14" s="104" customFormat="1">
      <c r="A25" s="13">
        <v>12</v>
      </c>
      <c r="B25" s="166" t="s">
        <v>2555</v>
      </c>
      <c r="C25" s="116" t="s">
        <v>891</v>
      </c>
      <c r="D25" s="139">
        <v>37175</v>
      </c>
      <c r="E25" s="145">
        <v>82</v>
      </c>
      <c r="F25" s="145">
        <v>82</v>
      </c>
      <c r="G25" s="145">
        <v>82</v>
      </c>
      <c r="H25" s="22" t="str">
        <f t="shared" si="0"/>
        <v>Tốt</v>
      </c>
      <c r="I25" s="145">
        <v>82</v>
      </c>
      <c r="J25" s="23" t="str">
        <f t="shared" si="1"/>
        <v>Tốt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13">
        <v>13</v>
      </c>
      <c r="B26" s="166" t="s">
        <v>2556</v>
      </c>
      <c r="C26" s="116" t="s">
        <v>892</v>
      </c>
      <c r="D26" s="139">
        <v>37183</v>
      </c>
      <c r="E26" s="145">
        <v>78</v>
      </c>
      <c r="F26" s="145">
        <v>78</v>
      </c>
      <c r="G26" s="145">
        <v>78</v>
      </c>
      <c r="H26" s="22" t="str">
        <f t="shared" si="0"/>
        <v>Khá</v>
      </c>
      <c r="I26" s="145">
        <v>78</v>
      </c>
      <c r="J26" s="23" t="str">
        <f t="shared" si="1"/>
        <v>Khá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13">
        <v>14</v>
      </c>
      <c r="B27" s="166" t="s">
        <v>2557</v>
      </c>
      <c r="C27" s="116" t="s">
        <v>893</v>
      </c>
      <c r="D27" s="139">
        <v>37192</v>
      </c>
      <c r="E27" s="145">
        <v>78</v>
      </c>
      <c r="F27" s="145">
        <v>78</v>
      </c>
      <c r="G27" s="145">
        <v>78</v>
      </c>
      <c r="H27" s="22" t="str">
        <f t="shared" si="0"/>
        <v>Khá</v>
      </c>
      <c r="I27" s="145">
        <v>78</v>
      </c>
      <c r="J27" s="23" t="str">
        <f t="shared" si="1"/>
        <v>Khá</v>
      </c>
      <c r="K27" s="31"/>
      <c r="L27" s="32"/>
      <c r="M27" s="22"/>
      <c r="N27" s="161" t="e">
        <f>VLOOKUP(B27,'[1]thôi học'!B$2:B$211,1,0)</f>
        <v>#N/A</v>
      </c>
    </row>
    <row r="28" spans="1:14" s="104" customFormat="1">
      <c r="A28" s="13">
        <v>15</v>
      </c>
      <c r="B28" s="166" t="s">
        <v>2558</v>
      </c>
      <c r="C28" s="116" t="s">
        <v>60</v>
      </c>
      <c r="D28" s="139">
        <v>37233</v>
      </c>
      <c r="E28" s="145">
        <v>90</v>
      </c>
      <c r="F28" s="145">
        <v>90</v>
      </c>
      <c r="G28" s="145">
        <v>90</v>
      </c>
      <c r="H28" s="22" t="str">
        <f t="shared" si="0"/>
        <v>Xuất sắc</v>
      </c>
      <c r="I28" s="145">
        <v>90</v>
      </c>
      <c r="J28" s="23" t="str">
        <f t="shared" si="1"/>
        <v>Xuất sắc</v>
      </c>
      <c r="K28" s="31"/>
      <c r="L28" s="32"/>
      <c r="M28" s="22"/>
      <c r="N28" s="161" t="e">
        <f>VLOOKUP(B28,'[1]thôi học'!B$2:B$211,1,0)</f>
        <v>#N/A</v>
      </c>
    </row>
    <row r="29" spans="1:14" s="104" customFormat="1">
      <c r="A29" s="13">
        <v>16</v>
      </c>
      <c r="B29" s="166" t="s">
        <v>2559</v>
      </c>
      <c r="C29" s="116" t="s">
        <v>894</v>
      </c>
      <c r="D29" s="139">
        <v>37017</v>
      </c>
      <c r="E29" s="145">
        <v>92</v>
      </c>
      <c r="F29" s="145">
        <v>92</v>
      </c>
      <c r="G29" s="145">
        <v>92</v>
      </c>
      <c r="H29" s="22" t="str">
        <f t="shared" si="0"/>
        <v>Xuất sắc</v>
      </c>
      <c r="I29" s="145">
        <v>92</v>
      </c>
      <c r="J29" s="23" t="str">
        <f t="shared" si="1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 s="104" customFormat="1">
      <c r="A30" s="13">
        <v>17</v>
      </c>
      <c r="B30" s="166" t="s">
        <v>2560</v>
      </c>
      <c r="C30" s="116" t="s">
        <v>895</v>
      </c>
      <c r="D30" s="139">
        <v>36940</v>
      </c>
      <c r="E30" s="145">
        <v>90</v>
      </c>
      <c r="F30" s="145">
        <v>90</v>
      </c>
      <c r="G30" s="145">
        <v>90</v>
      </c>
      <c r="H30" s="22" t="str">
        <f t="shared" si="0"/>
        <v>Xuất sắc</v>
      </c>
      <c r="I30" s="145">
        <v>90</v>
      </c>
      <c r="J30" s="23" t="str">
        <f t="shared" si="1"/>
        <v>Xuất sắc</v>
      </c>
      <c r="K30" s="21"/>
      <c r="L30" s="14"/>
      <c r="M30" s="22"/>
      <c r="N30" s="161" t="e">
        <f>VLOOKUP(B30,'[1]thôi học'!B$2:B$211,1,0)</f>
        <v>#N/A</v>
      </c>
    </row>
    <row r="31" spans="1:14" s="104" customFormat="1">
      <c r="A31" s="13">
        <v>18</v>
      </c>
      <c r="B31" s="166" t="s">
        <v>2561</v>
      </c>
      <c r="C31" s="116" t="s">
        <v>896</v>
      </c>
      <c r="D31" s="139">
        <v>37085</v>
      </c>
      <c r="E31" s="145">
        <v>90</v>
      </c>
      <c r="F31" s="145">
        <v>90</v>
      </c>
      <c r="G31" s="145">
        <v>90</v>
      </c>
      <c r="H31" s="22" t="str">
        <f t="shared" si="0"/>
        <v>Xuất sắc</v>
      </c>
      <c r="I31" s="145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13">
        <v>19</v>
      </c>
      <c r="B32" s="166" t="s">
        <v>2562</v>
      </c>
      <c r="C32" s="116" t="s">
        <v>897</v>
      </c>
      <c r="D32" s="139">
        <v>37152</v>
      </c>
      <c r="E32" s="145">
        <v>80</v>
      </c>
      <c r="F32" s="145">
        <v>80</v>
      </c>
      <c r="G32" s="145">
        <v>80</v>
      </c>
      <c r="H32" s="22" t="str">
        <f t="shared" si="0"/>
        <v>Tốt</v>
      </c>
      <c r="I32" s="145">
        <v>80</v>
      </c>
      <c r="J32" s="23" t="str">
        <f t="shared" si="1"/>
        <v>Tốt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13">
        <v>20</v>
      </c>
      <c r="B33" s="166" t="s">
        <v>2563</v>
      </c>
      <c r="C33" s="116" t="s">
        <v>898</v>
      </c>
      <c r="D33" s="139">
        <v>37220</v>
      </c>
      <c r="E33" s="145">
        <v>90</v>
      </c>
      <c r="F33" s="145">
        <v>90</v>
      </c>
      <c r="G33" s="145">
        <v>90</v>
      </c>
      <c r="H33" s="22" t="str">
        <f t="shared" si="0"/>
        <v>Xuất sắc</v>
      </c>
      <c r="I33" s="145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13">
        <v>21</v>
      </c>
      <c r="B34" s="166" t="s">
        <v>2564</v>
      </c>
      <c r="C34" s="116" t="s">
        <v>80</v>
      </c>
      <c r="D34" s="139">
        <v>37164</v>
      </c>
      <c r="E34" s="145">
        <v>90</v>
      </c>
      <c r="F34" s="145">
        <v>90</v>
      </c>
      <c r="G34" s="145">
        <v>90</v>
      </c>
      <c r="H34" s="22" t="str">
        <f t="shared" si="0"/>
        <v>Xuất sắc</v>
      </c>
      <c r="I34" s="145">
        <v>90</v>
      </c>
      <c r="J34" s="23" t="str">
        <f t="shared" si="1"/>
        <v>Xuất sắc</v>
      </c>
      <c r="K34" s="31"/>
      <c r="L34" s="32"/>
      <c r="M34" s="22"/>
      <c r="N34" s="161" t="e">
        <f>VLOOKUP(B34,'[1]thôi học'!B$2:B$211,1,0)</f>
        <v>#N/A</v>
      </c>
    </row>
    <row r="35" spans="1:14" s="104" customFormat="1">
      <c r="A35" s="13">
        <v>22</v>
      </c>
      <c r="B35" s="166" t="s">
        <v>2565</v>
      </c>
      <c r="C35" s="116" t="s">
        <v>32</v>
      </c>
      <c r="D35" s="139">
        <v>37065</v>
      </c>
      <c r="E35" s="145">
        <v>90</v>
      </c>
      <c r="F35" s="145">
        <v>90</v>
      </c>
      <c r="G35" s="145">
        <v>90</v>
      </c>
      <c r="H35" s="22" t="str">
        <f t="shared" si="0"/>
        <v>Xuất sắc</v>
      </c>
      <c r="I35" s="145">
        <v>90</v>
      </c>
      <c r="J35" s="23" t="str">
        <f t="shared" si="1"/>
        <v>Xuất sắc</v>
      </c>
      <c r="K35" s="31"/>
      <c r="L35" s="32"/>
      <c r="M35" s="22"/>
      <c r="N35" s="161" t="e">
        <f>VLOOKUP(B35,'[1]thôi học'!B$2:B$211,1,0)</f>
        <v>#N/A</v>
      </c>
    </row>
    <row r="36" spans="1:14" s="104" customFormat="1">
      <c r="A36" s="13">
        <v>23</v>
      </c>
      <c r="B36" s="166" t="s">
        <v>2566</v>
      </c>
      <c r="C36" s="116" t="s">
        <v>32</v>
      </c>
      <c r="D36" s="139">
        <v>37128</v>
      </c>
      <c r="E36" s="145">
        <v>90</v>
      </c>
      <c r="F36" s="145">
        <v>90</v>
      </c>
      <c r="G36" s="145">
        <v>90</v>
      </c>
      <c r="H36" s="22" t="str">
        <f t="shared" si="0"/>
        <v>Xuất sắc</v>
      </c>
      <c r="I36" s="145">
        <v>90</v>
      </c>
      <c r="J36" s="23" t="str">
        <f t="shared" si="1"/>
        <v>Xuất sắc</v>
      </c>
      <c r="K36" s="21"/>
      <c r="L36" s="14"/>
      <c r="M36" s="22"/>
      <c r="N36" s="161" t="e">
        <f>VLOOKUP(B36,'[1]thôi học'!B$2:B$211,1,0)</f>
        <v>#N/A</v>
      </c>
    </row>
    <row r="37" spans="1:14" s="104" customFormat="1">
      <c r="A37" s="13">
        <v>24</v>
      </c>
      <c r="B37" s="166" t="s">
        <v>2567</v>
      </c>
      <c r="C37" s="116" t="s">
        <v>435</v>
      </c>
      <c r="D37" s="139">
        <v>37133</v>
      </c>
      <c r="E37" s="145">
        <v>82</v>
      </c>
      <c r="F37" s="145">
        <v>82</v>
      </c>
      <c r="G37" s="145">
        <v>82</v>
      </c>
      <c r="H37" s="22" t="str">
        <f t="shared" si="0"/>
        <v>Tốt</v>
      </c>
      <c r="I37" s="145">
        <v>82</v>
      </c>
      <c r="J37" s="23" t="str">
        <f t="shared" si="1"/>
        <v>Tốt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13">
        <v>25</v>
      </c>
      <c r="B38" s="166" t="s">
        <v>2568</v>
      </c>
      <c r="C38" s="116" t="s">
        <v>899</v>
      </c>
      <c r="D38" s="139">
        <v>36940</v>
      </c>
      <c r="E38" s="145">
        <v>100</v>
      </c>
      <c r="F38" s="145">
        <v>100</v>
      </c>
      <c r="G38" s="145">
        <v>100</v>
      </c>
      <c r="H38" s="22" t="str">
        <f t="shared" si="0"/>
        <v>Xuất sắc</v>
      </c>
      <c r="I38" s="145">
        <v>100</v>
      </c>
      <c r="J38" s="23" t="str">
        <f t="shared" si="1"/>
        <v>Xuất sắc</v>
      </c>
      <c r="K38" s="31"/>
      <c r="L38" s="32"/>
      <c r="M38" s="22"/>
      <c r="N38" s="161" t="e">
        <f>VLOOKUP(B38,'[1]thôi học'!B$2:B$211,1,0)</f>
        <v>#N/A</v>
      </c>
    </row>
    <row r="39" spans="1:14" s="104" customFormat="1">
      <c r="A39" s="13">
        <v>26</v>
      </c>
      <c r="B39" s="166" t="s">
        <v>2569</v>
      </c>
      <c r="C39" s="116" t="s">
        <v>900</v>
      </c>
      <c r="D39" s="139">
        <v>36531</v>
      </c>
      <c r="E39" s="145">
        <v>90</v>
      </c>
      <c r="F39" s="145">
        <v>90</v>
      </c>
      <c r="G39" s="145">
        <v>90</v>
      </c>
      <c r="H39" s="22" t="str">
        <f t="shared" si="0"/>
        <v>Xuất sắc</v>
      </c>
      <c r="I39" s="145">
        <v>90</v>
      </c>
      <c r="J39" s="23" t="str">
        <f t="shared" si="1"/>
        <v>Xuất sắc</v>
      </c>
      <c r="K39" s="31"/>
      <c r="L39" s="32"/>
      <c r="M39" s="22"/>
      <c r="N39" s="161" t="e">
        <f>VLOOKUP(B39,'[1]thôi học'!B$2:B$211,1,0)</f>
        <v>#N/A</v>
      </c>
    </row>
    <row r="40" spans="1:14" s="104" customFormat="1">
      <c r="A40" s="13">
        <v>27</v>
      </c>
      <c r="B40" s="166" t="s">
        <v>2570</v>
      </c>
      <c r="C40" s="116" t="s">
        <v>901</v>
      </c>
      <c r="D40" s="139">
        <v>36988</v>
      </c>
      <c r="E40" s="145">
        <v>90</v>
      </c>
      <c r="F40" s="145">
        <v>90</v>
      </c>
      <c r="G40" s="145">
        <v>90</v>
      </c>
      <c r="H40" s="22" t="str">
        <f t="shared" si="0"/>
        <v>Xuất sắc</v>
      </c>
      <c r="I40" s="145">
        <v>90</v>
      </c>
      <c r="J40" s="23" t="str">
        <f t="shared" si="1"/>
        <v>Xuất sắc</v>
      </c>
      <c r="K40" s="31"/>
      <c r="L40" s="32"/>
      <c r="M40" s="22"/>
      <c r="N40" s="161" t="e">
        <f>VLOOKUP(B40,'[1]thôi học'!B$2:B$211,1,0)</f>
        <v>#N/A</v>
      </c>
    </row>
    <row r="41" spans="1:14" s="104" customFormat="1">
      <c r="A41" s="13">
        <v>28</v>
      </c>
      <c r="B41" s="166" t="s">
        <v>2571</v>
      </c>
      <c r="C41" s="116" t="s">
        <v>43</v>
      </c>
      <c r="D41" s="139">
        <v>37128</v>
      </c>
      <c r="E41" s="145">
        <v>90</v>
      </c>
      <c r="F41" s="145">
        <v>90</v>
      </c>
      <c r="G41" s="145">
        <v>90</v>
      </c>
      <c r="H41" s="22" t="str">
        <f t="shared" si="0"/>
        <v>Xuất sắc</v>
      </c>
      <c r="I41" s="145">
        <v>90</v>
      </c>
      <c r="J41" s="23" t="str">
        <f t="shared" si="1"/>
        <v>Xuất sắc</v>
      </c>
      <c r="K41" s="21"/>
      <c r="L41" s="14"/>
      <c r="M41" s="22"/>
      <c r="N41" s="161" t="e">
        <f>VLOOKUP(B41,'[1]thôi học'!B$2:B$211,1,0)</f>
        <v>#N/A</v>
      </c>
    </row>
    <row r="42" spans="1:14" s="104" customFormat="1">
      <c r="A42" s="13">
        <v>29</v>
      </c>
      <c r="B42" s="166" t="s">
        <v>2572</v>
      </c>
      <c r="C42" s="116" t="s">
        <v>902</v>
      </c>
      <c r="D42" s="139">
        <v>37159</v>
      </c>
      <c r="E42" s="145">
        <v>90</v>
      </c>
      <c r="F42" s="145">
        <v>90</v>
      </c>
      <c r="G42" s="145">
        <v>90</v>
      </c>
      <c r="H42" s="22" t="str">
        <f t="shared" si="0"/>
        <v>Xuất sắc</v>
      </c>
      <c r="I42" s="145">
        <v>90</v>
      </c>
      <c r="J42" s="23" t="str">
        <f t="shared" si="1"/>
        <v>Xuất sắc</v>
      </c>
      <c r="K42" s="21"/>
      <c r="L42" s="14"/>
      <c r="M42" s="22"/>
      <c r="N42" s="161" t="e">
        <f>VLOOKUP(B42,'[1]thôi học'!B$2:B$211,1,0)</f>
        <v>#N/A</v>
      </c>
    </row>
    <row r="43" spans="1:14" s="104" customFormat="1">
      <c r="A43" s="13">
        <v>30</v>
      </c>
      <c r="B43" s="166" t="s">
        <v>2573</v>
      </c>
      <c r="C43" s="116" t="s">
        <v>976</v>
      </c>
      <c r="D43" s="139">
        <v>37129</v>
      </c>
      <c r="E43" s="145">
        <v>90</v>
      </c>
      <c r="F43" s="145">
        <v>90</v>
      </c>
      <c r="G43" s="145">
        <v>90</v>
      </c>
      <c r="H43" s="22" t="str">
        <f t="shared" si="0"/>
        <v>Xuất sắc</v>
      </c>
      <c r="I43" s="145">
        <v>90</v>
      </c>
      <c r="J43" s="23" t="str">
        <f t="shared" si="1"/>
        <v>Xuất sắc</v>
      </c>
      <c r="K43" s="31"/>
      <c r="L43" s="32"/>
      <c r="M43" s="22"/>
      <c r="N43" s="161" t="e">
        <f>VLOOKUP(B43,'[1]thôi học'!B$2:B$211,1,0)</f>
        <v>#N/A</v>
      </c>
    </row>
    <row r="44" spans="1:14" s="104" customFormat="1">
      <c r="A44" s="13">
        <v>31</v>
      </c>
      <c r="B44" s="166" t="s">
        <v>2574</v>
      </c>
      <c r="C44" s="116" t="s">
        <v>903</v>
      </c>
      <c r="D44" s="139">
        <v>37095</v>
      </c>
      <c r="E44" s="145">
        <v>90</v>
      </c>
      <c r="F44" s="145">
        <v>90</v>
      </c>
      <c r="G44" s="145">
        <v>90</v>
      </c>
      <c r="H44" s="22" t="str">
        <f t="shared" si="0"/>
        <v>Xuất sắc</v>
      </c>
      <c r="I44" s="145">
        <v>90</v>
      </c>
      <c r="J44" s="23" t="str">
        <f t="shared" si="1"/>
        <v>Xuất sắc</v>
      </c>
      <c r="K44" s="31"/>
      <c r="L44" s="32"/>
      <c r="M44" s="22"/>
      <c r="N44" s="161" t="e">
        <f>VLOOKUP(B44,'[1]thôi học'!B$2:B$211,1,0)</f>
        <v>#N/A</v>
      </c>
    </row>
    <row r="45" spans="1:14" s="104" customFormat="1">
      <c r="A45" s="13">
        <v>32</v>
      </c>
      <c r="B45" s="166" t="s">
        <v>2575</v>
      </c>
      <c r="C45" s="116" t="s">
        <v>87</v>
      </c>
      <c r="D45" s="139">
        <v>36978</v>
      </c>
      <c r="E45" s="145">
        <v>90</v>
      </c>
      <c r="F45" s="145">
        <v>90</v>
      </c>
      <c r="G45" s="145">
        <v>90</v>
      </c>
      <c r="H45" s="22" t="str">
        <f t="shared" si="0"/>
        <v>Xuất sắc</v>
      </c>
      <c r="I45" s="145">
        <v>90</v>
      </c>
      <c r="J45" s="23" t="str">
        <f t="shared" si="1"/>
        <v>Xuất sắc</v>
      </c>
      <c r="K45" s="21"/>
      <c r="L45" s="14"/>
      <c r="M45" s="22"/>
      <c r="N45" s="161" t="e">
        <f>VLOOKUP(B45,'[1]thôi học'!B$2:B$211,1,0)</f>
        <v>#N/A</v>
      </c>
    </row>
    <row r="46" spans="1:14" s="104" customFormat="1">
      <c r="A46" s="13">
        <v>33</v>
      </c>
      <c r="B46" s="166" t="s">
        <v>2576</v>
      </c>
      <c r="C46" s="116" t="s">
        <v>904</v>
      </c>
      <c r="D46" s="139">
        <v>36945</v>
      </c>
      <c r="E46" s="145">
        <v>80</v>
      </c>
      <c r="F46" s="145">
        <v>80</v>
      </c>
      <c r="G46" s="145">
        <v>80</v>
      </c>
      <c r="H46" s="22" t="str">
        <f t="shared" si="0"/>
        <v>Tốt</v>
      </c>
      <c r="I46" s="145">
        <v>80</v>
      </c>
      <c r="J46" s="23" t="str">
        <f t="shared" si="1"/>
        <v>Tốt</v>
      </c>
      <c r="K46" s="31"/>
      <c r="L46" s="32"/>
      <c r="M46" s="22"/>
      <c r="N46" s="161" t="e">
        <f>VLOOKUP(B46,'[1]thôi học'!B$2:B$211,1,0)</f>
        <v>#N/A</v>
      </c>
    </row>
    <row r="47" spans="1:14" s="104" customFormat="1">
      <c r="A47" s="13">
        <v>34</v>
      </c>
      <c r="B47" s="166" t="s">
        <v>2577</v>
      </c>
      <c r="C47" s="116" t="s">
        <v>123</v>
      </c>
      <c r="D47" s="139">
        <v>37133</v>
      </c>
      <c r="E47" s="145">
        <v>90</v>
      </c>
      <c r="F47" s="145">
        <v>90</v>
      </c>
      <c r="G47" s="145">
        <v>90</v>
      </c>
      <c r="H47" s="22" t="str">
        <f t="shared" si="0"/>
        <v>Xuất sắc</v>
      </c>
      <c r="I47" s="145">
        <v>90</v>
      </c>
      <c r="J47" s="23" t="str">
        <f t="shared" si="1"/>
        <v>Xuất sắc</v>
      </c>
      <c r="K47" s="31"/>
      <c r="L47" s="32"/>
      <c r="M47" s="22"/>
      <c r="N47" s="161" t="e">
        <f>VLOOKUP(B47,'[1]thôi học'!B$2:B$211,1,0)</f>
        <v>#N/A</v>
      </c>
    </row>
    <row r="48" spans="1:14" s="104" customFormat="1">
      <c r="A48" s="13">
        <v>35</v>
      </c>
      <c r="B48" s="166" t="s">
        <v>2578</v>
      </c>
      <c r="C48" s="116" t="s">
        <v>905</v>
      </c>
      <c r="D48" s="139">
        <v>37003</v>
      </c>
      <c r="E48" s="145">
        <v>90</v>
      </c>
      <c r="F48" s="145">
        <v>90</v>
      </c>
      <c r="G48" s="145">
        <v>90</v>
      </c>
      <c r="H48" s="22" t="str">
        <f t="shared" si="0"/>
        <v>Xuất sắc</v>
      </c>
      <c r="I48" s="145">
        <v>90</v>
      </c>
      <c r="J48" s="23" t="str">
        <f t="shared" si="1"/>
        <v>Xuất sắc</v>
      </c>
      <c r="K48" s="31"/>
      <c r="L48" s="32"/>
      <c r="M48" s="22"/>
      <c r="N48" s="161" t="e">
        <f>VLOOKUP(B48,'[1]thôi học'!B$2:B$211,1,0)</f>
        <v>#N/A</v>
      </c>
    </row>
    <row r="49" spans="1:14" s="104" customFormat="1">
      <c r="A49" s="13">
        <v>36</v>
      </c>
      <c r="B49" s="166" t="s">
        <v>2579</v>
      </c>
      <c r="C49" s="116" t="s">
        <v>75</v>
      </c>
      <c r="D49" s="139">
        <v>37133</v>
      </c>
      <c r="E49" s="145">
        <v>90</v>
      </c>
      <c r="F49" s="145">
        <v>90</v>
      </c>
      <c r="G49" s="145">
        <v>90</v>
      </c>
      <c r="H49" s="22" t="str">
        <f t="shared" si="0"/>
        <v>Xuất sắc</v>
      </c>
      <c r="I49" s="145">
        <v>90</v>
      </c>
      <c r="J49" s="23" t="str">
        <f t="shared" si="1"/>
        <v>Xuất sắc</v>
      </c>
      <c r="K49" s="31"/>
      <c r="L49" s="32"/>
      <c r="M49" s="22"/>
      <c r="N49" s="161" t="e">
        <f>VLOOKUP(B49,'[1]thôi học'!B$2:B$211,1,0)</f>
        <v>#N/A</v>
      </c>
    </row>
    <row r="50" spans="1:14">
      <c r="A50" s="13">
        <v>37</v>
      </c>
      <c r="B50" s="166" t="s">
        <v>2580</v>
      </c>
      <c r="C50" s="116" t="s">
        <v>906</v>
      </c>
      <c r="D50" s="139">
        <v>37047</v>
      </c>
      <c r="E50" s="145">
        <v>90</v>
      </c>
      <c r="F50" s="145">
        <v>90</v>
      </c>
      <c r="G50" s="145">
        <v>90</v>
      </c>
      <c r="H50" s="22" t="str">
        <f t="shared" si="0"/>
        <v>Xuất sắc</v>
      </c>
      <c r="I50" s="145">
        <v>90</v>
      </c>
      <c r="J50" s="23" t="str">
        <f t="shared" si="1"/>
        <v>Xuất sắc</v>
      </c>
      <c r="K50" s="13"/>
      <c r="L50" s="14"/>
      <c r="M50" s="22"/>
      <c r="N50" s="161" t="e">
        <f>VLOOKUP(B50,'[1]thôi học'!B$2:B$211,1,0)</f>
        <v>#N/A</v>
      </c>
    </row>
    <row r="51" spans="1:14" s="25" customFormat="1">
      <c r="A51" s="13">
        <v>38</v>
      </c>
      <c r="B51" s="166" t="s">
        <v>2581</v>
      </c>
      <c r="C51" s="116" t="s">
        <v>907</v>
      </c>
      <c r="D51" s="139">
        <v>36936</v>
      </c>
      <c r="E51" s="145">
        <v>90</v>
      </c>
      <c r="F51" s="145">
        <v>90</v>
      </c>
      <c r="G51" s="145">
        <v>90</v>
      </c>
      <c r="H51" s="22" t="str">
        <f t="shared" si="0"/>
        <v>Xuất sắc</v>
      </c>
      <c r="I51" s="145">
        <v>90</v>
      </c>
      <c r="J51" s="23" t="str">
        <f t="shared" si="1"/>
        <v>Xuất sắc</v>
      </c>
      <c r="K51" s="13"/>
      <c r="L51" s="14"/>
      <c r="M51" s="22"/>
      <c r="N51" s="161" t="e">
        <f>VLOOKUP(B51,'[1]thôi học'!B$2:B$211,1,0)</f>
        <v>#N/A</v>
      </c>
    </row>
    <row r="52" spans="1:14">
      <c r="A52" s="13">
        <v>39</v>
      </c>
      <c r="B52" s="166" t="s">
        <v>2582</v>
      </c>
      <c r="C52" s="116" t="s">
        <v>908</v>
      </c>
      <c r="D52" s="139">
        <v>37093</v>
      </c>
      <c r="E52" s="145">
        <v>90</v>
      </c>
      <c r="F52" s="145">
        <v>90</v>
      </c>
      <c r="G52" s="145">
        <v>90</v>
      </c>
      <c r="H52" s="22" t="str">
        <f t="shared" si="0"/>
        <v>Xuất sắc</v>
      </c>
      <c r="I52" s="145">
        <v>90</v>
      </c>
      <c r="J52" s="23" t="str">
        <f t="shared" si="1"/>
        <v>Xuất sắc</v>
      </c>
      <c r="K52" s="13"/>
      <c r="L52" s="14"/>
      <c r="M52" s="22"/>
      <c r="N52" s="161" t="e">
        <f>VLOOKUP(B52,'[1]thôi học'!B$2:B$211,1,0)</f>
        <v>#N/A</v>
      </c>
    </row>
    <row r="53" spans="1:14">
      <c r="A53" s="13">
        <v>40</v>
      </c>
      <c r="B53" s="166" t="s">
        <v>2583</v>
      </c>
      <c r="C53" s="116" t="s">
        <v>909</v>
      </c>
      <c r="D53" s="139">
        <v>36896</v>
      </c>
      <c r="E53" s="145">
        <v>90</v>
      </c>
      <c r="F53" s="145">
        <v>90</v>
      </c>
      <c r="G53" s="145">
        <v>90</v>
      </c>
      <c r="H53" s="22" t="str">
        <f t="shared" si="0"/>
        <v>Xuất sắc</v>
      </c>
      <c r="I53" s="145">
        <v>90</v>
      </c>
      <c r="J53" s="23" t="str">
        <f t="shared" si="1"/>
        <v>Xuất sắc</v>
      </c>
      <c r="K53" s="13"/>
      <c r="L53" s="14"/>
      <c r="M53" s="22"/>
      <c r="N53" s="161" t="e">
        <f>VLOOKUP(B53,'[1]thôi học'!B$2:B$211,1,0)</f>
        <v>#N/A</v>
      </c>
    </row>
    <row r="54" spans="1:14">
      <c r="A54" s="13">
        <v>41</v>
      </c>
      <c r="B54" s="166" t="s">
        <v>2584</v>
      </c>
      <c r="C54" s="116" t="s">
        <v>85</v>
      </c>
      <c r="D54" s="139">
        <v>37046</v>
      </c>
      <c r="E54" s="145">
        <v>90</v>
      </c>
      <c r="F54" s="145">
        <v>90</v>
      </c>
      <c r="G54" s="145">
        <v>90</v>
      </c>
      <c r="H54" s="22" t="str">
        <f t="shared" si="0"/>
        <v>Xuất sắc</v>
      </c>
      <c r="I54" s="145">
        <v>90</v>
      </c>
      <c r="J54" s="23" t="str">
        <f t="shared" si="1"/>
        <v>Xuất sắc</v>
      </c>
      <c r="K54" s="13"/>
      <c r="L54" s="14"/>
      <c r="M54" s="22"/>
      <c r="N54" s="161" t="e">
        <f>VLOOKUP(B54,'[1]thôi học'!B$2:B$211,1,0)</f>
        <v>#N/A</v>
      </c>
    </row>
    <row r="55" spans="1:14">
      <c r="A55" s="13">
        <v>42</v>
      </c>
      <c r="B55" s="166" t="s">
        <v>2585</v>
      </c>
      <c r="C55" s="116" t="s">
        <v>910</v>
      </c>
      <c r="D55" s="139">
        <v>36927</v>
      </c>
      <c r="E55" s="145">
        <v>90</v>
      </c>
      <c r="F55" s="145">
        <v>90</v>
      </c>
      <c r="G55" s="145">
        <v>90</v>
      </c>
      <c r="H55" s="22" t="str">
        <f t="shared" si="0"/>
        <v>Xuất sắc</v>
      </c>
      <c r="I55" s="145">
        <v>90</v>
      </c>
      <c r="J55" s="23" t="str">
        <f t="shared" si="1"/>
        <v>Xuất sắc</v>
      </c>
      <c r="K55" s="13"/>
      <c r="L55" s="14"/>
      <c r="M55" s="22"/>
      <c r="N55" s="161" t="e">
        <f>VLOOKUP(B55,'[1]thôi học'!B$2:B$211,1,0)</f>
        <v>#N/A</v>
      </c>
    </row>
    <row r="56" spans="1:14">
      <c r="A56" s="13">
        <v>43</v>
      </c>
      <c r="B56" s="166" t="s">
        <v>2586</v>
      </c>
      <c r="C56" s="116" t="s">
        <v>911</v>
      </c>
      <c r="D56" s="139">
        <v>36990</v>
      </c>
      <c r="E56" s="145">
        <v>90</v>
      </c>
      <c r="F56" s="145">
        <v>90</v>
      </c>
      <c r="G56" s="145">
        <v>90</v>
      </c>
      <c r="H56" s="22" t="str">
        <f t="shared" si="0"/>
        <v>Xuất sắc</v>
      </c>
      <c r="I56" s="145">
        <v>90</v>
      </c>
      <c r="J56" s="23" t="str">
        <f t="shared" si="1"/>
        <v>Xuất sắc</v>
      </c>
      <c r="K56" s="13"/>
      <c r="L56" s="14"/>
      <c r="M56" s="22"/>
      <c r="N56" s="161" t="e">
        <f>VLOOKUP(B56,'[1]thôi học'!B$2:B$211,1,0)</f>
        <v>#N/A</v>
      </c>
    </row>
    <row r="57" spans="1:14">
      <c r="A57" s="13">
        <v>44</v>
      </c>
      <c r="B57" s="166" t="s">
        <v>2587</v>
      </c>
      <c r="C57" s="116" t="s">
        <v>912</v>
      </c>
      <c r="D57" s="139">
        <v>36969</v>
      </c>
      <c r="E57" s="145">
        <v>90</v>
      </c>
      <c r="F57" s="145">
        <v>90</v>
      </c>
      <c r="G57" s="145">
        <v>90</v>
      </c>
      <c r="H57" s="22" t="str">
        <f t="shared" si="0"/>
        <v>Xuất sắc</v>
      </c>
      <c r="I57" s="145">
        <v>90</v>
      </c>
      <c r="J57" s="23" t="str">
        <f t="shared" si="1"/>
        <v>Xuất sắc</v>
      </c>
      <c r="K57" s="13"/>
      <c r="L57" s="14"/>
      <c r="M57" s="22"/>
      <c r="N57" s="161" t="e">
        <f>VLOOKUP(B57,'[1]thôi học'!B$2:B$211,1,0)</f>
        <v>#N/A</v>
      </c>
    </row>
    <row r="58" spans="1:14">
      <c r="A58" s="13">
        <v>45</v>
      </c>
      <c r="B58" s="166" t="s">
        <v>2588</v>
      </c>
      <c r="C58" s="116" t="s">
        <v>913</v>
      </c>
      <c r="D58" s="139">
        <v>37002</v>
      </c>
      <c r="E58" s="145">
        <v>90</v>
      </c>
      <c r="F58" s="145">
        <v>90</v>
      </c>
      <c r="G58" s="145">
        <v>90</v>
      </c>
      <c r="H58" s="22" t="str">
        <f t="shared" si="0"/>
        <v>Xuất sắc</v>
      </c>
      <c r="I58" s="145">
        <v>90</v>
      </c>
      <c r="J58" s="23" t="str">
        <f t="shared" si="1"/>
        <v>Xuất sắc</v>
      </c>
      <c r="K58" s="13"/>
      <c r="L58" s="14"/>
      <c r="M58" s="22"/>
      <c r="N58" s="161" t="e">
        <f>VLOOKUP(B58,'[1]thôi học'!B$2:B$211,1,0)</f>
        <v>#N/A</v>
      </c>
    </row>
    <row r="59" spans="1:14">
      <c r="A59" s="13">
        <v>46</v>
      </c>
      <c r="B59" s="166" t="s">
        <v>2589</v>
      </c>
      <c r="C59" s="116" t="s">
        <v>914</v>
      </c>
      <c r="D59" s="139">
        <v>37100</v>
      </c>
      <c r="E59" s="145">
        <v>90</v>
      </c>
      <c r="F59" s="145">
        <v>90</v>
      </c>
      <c r="G59" s="145">
        <v>90</v>
      </c>
      <c r="H59" s="22" t="str">
        <f t="shared" si="0"/>
        <v>Xuất sắc</v>
      </c>
      <c r="I59" s="145">
        <v>90</v>
      </c>
      <c r="J59" s="23" t="str">
        <f t="shared" si="1"/>
        <v>Xuất sắc</v>
      </c>
      <c r="K59" s="13"/>
      <c r="L59" s="14"/>
      <c r="M59" s="22"/>
      <c r="N59" s="161" t="e">
        <f>VLOOKUP(B59,'[1]thôi học'!B$2:B$211,1,0)</f>
        <v>#N/A</v>
      </c>
    </row>
    <row r="60" spans="1:14">
      <c r="A60" s="13">
        <v>47</v>
      </c>
      <c r="B60" s="166" t="s">
        <v>2590</v>
      </c>
      <c r="C60" s="116" t="s">
        <v>915</v>
      </c>
      <c r="D60" s="139">
        <v>37029</v>
      </c>
      <c r="E60" s="145">
        <v>80</v>
      </c>
      <c r="F60" s="145">
        <v>80</v>
      </c>
      <c r="G60" s="145">
        <v>80</v>
      </c>
      <c r="H60" s="22" t="str">
        <f t="shared" si="0"/>
        <v>Tốt</v>
      </c>
      <c r="I60" s="145">
        <v>80</v>
      </c>
      <c r="J60" s="23" t="str">
        <f t="shared" si="1"/>
        <v>Tốt</v>
      </c>
      <c r="K60" s="13"/>
      <c r="L60" s="14"/>
      <c r="M60" s="22"/>
      <c r="N60" s="161" t="e">
        <f>VLOOKUP(B60,'[1]thôi học'!B$2:B$211,1,0)</f>
        <v>#N/A</v>
      </c>
    </row>
    <row r="61" spans="1:14">
      <c r="A61" s="13">
        <v>48</v>
      </c>
      <c r="B61" s="166" t="s">
        <v>2591</v>
      </c>
      <c r="C61" s="116" t="s">
        <v>916</v>
      </c>
      <c r="D61" s="139">
        <v>37177</v>
      </c>
      <c r="E61" s="145">
        <v>90</v>
      </c>
      <c r="F61" s="145">
        <v>90</v>
      </c>
      <c r="G61" s="145">
        <v>90</v>
      </c>
      <c r="H61" s="22" t="str">
        <f t="shared" si="0"/>
        <v>Xuất sắc</v>
      </c>
      <c r="I61" s="145">
        <v>90</v>
      </c>
      <c r="J61" s="23" t="str">
        <f t="shared" si="1"/>
        <v>Xuất sắc</v>
      </c>
      <c r="K61" s="13"/>
      <c r="L61" s="14"/>
      <c r="M61" s="22"/>
      <c r="N61" s="161" t="e">
        <f>VLOOKUP(B61,'[1]thôi học'!B$2:B$211,1,0)</f>
        <v>#N/A</v>
      </c>
    </row>
    <row r="63" spans="1:14">
      <c r="A63" s="42" t="s">
        <v>687</v>
      </c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54"/>
  <sheetViews>
    <sheetView topLeftCell="A5" workbookViewId="0">
      <selection activeCell="P13" sqref="P13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0.75" style="17" bestFit="1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102"/>
      <c r="C8" s="45"/>
      <c r="D8" s="27"/>
      <c r="E8" s="82"/>
      <c r="F8" s="82"/>
      <c r="G8" s="46"/>
    </row>
    <row r="9" spans="1:14">
      <c r="A9" s="207" t="s">
        <v>917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6" t="s">
        <v>2592</v>
      </c>
      <c r="C14" s="116" t="s">
        <v>918</v>
      </c>
      <c r="D14" s="117">
        <v>36992</v>
      </c>
      <c r="E14" s="21">
        <v>80</v>
      </c>
      <c r="F14" s="21">
        <v>80</v>
      </c>
      <c r="G14" s="21">
        <v>80</v>
      </c>
      <c r="H14" s="22" t="str">
        <f>IF(G14&gt;=90,"Xuất sắc",IF(G14&gt;=80,"Tốt", IF(G14&gt;=65,"Khá",IF(G14&gt;=50,"Trung bình", IF(G14&gt;=35, "Yếu", "Kém")))))</f>
        <v>Tốt</v>
      </c>
      <c r="I14" s="21">
        <v>80</v>
      </c>
      <c r="J14" s="23" t="str">
        <f>IF(I14&gt;=90,"Xuất sắc",IF(I14&gt;=80,"Tốt", IF(I14&gt;=65,"Khá",IF(I14&gt;=50,"Trung bình", IF(I14&gt;=35, "Yếu", "Kém")))))</f>
        <v>Tốt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2593</v>
      </c>
      <c r="C15" s="116" t="s">
        <v>919</v>
      </c>
      <c r="D15" s="117">
        <v>37129</v>
      </c>
      <c r="E15" s="21">
        <v>90</v>
      </c>
      <c r="F15" s="21">
        <v>90</v>
      </c>
      <c r="G15" s="21">
        <v>90</v>
      </c>
      <c r="H15" s="22" t="str">
        <f>IF(G15&gt;=90,"Xuất sắc",IF(G15&gt;=80,"Tốt", IF(G15&gt;=65,"Khá",IF(G15&gt;=50,"Trung bình", IF(G15&gt;=35, "Yếu", "Kém")))))</f>
        <v>Xuất sắc</v>
      </c>
      <c r="I15" s="21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>
      <c r="A16" s="13">
        <v>3</v>
      </c>
      <c r="B16" s="166" t="s">
        <v>2594</v>
      </c>
      <c r="C16" s="116" t="s">
        <v>920</v>
      </c>
      <c r="D16" s="117">
        <v>36935</v>
      </c>
      <c r="E16" s="21">
        <v>90</v>
      </c>
      <c r="F16" s="21">
        <v>85</v>
      </c>
      <c r="G16" s="21">
        <v>85</v>
      </c>
      <c r="H16" s="22" t="str">
        <f t="shared" ref="H16:H52" si="0">IF(G16&gt;=90,"Xuất sắc",IF(G16&gt;=80,"Tốt", IF(G16&gt;=65,"Khá",IF(G16&gt;=50,"Trung bình", IF(G16&gt;=35, "Yếu", "Kém")))))</f>
        <v>Tốt</v>
      </c>
      <c r="I16" s="21">
        <v>85</v>
      </c>
      <c r="J16" s="23" t="str">
        <f t="shared" ref="J16:J52" si="1">IF(I16&gt;=90,"Xuất sắc",IF(I16&gt;=80,"Tốt", IF(I16&gt;=65,"Khá",IF(I16&gt;=50,"Trung bình", IF(I16&gt;=35, "Yếu", "Kém")))))</f>
        <v>Tốt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>
      <c r="A17" s="13">
        <v>4</v>
      </c>
      <c r="B17" s="166" t="s">
        <v>2595</v>
      </c>
      <c r="C17" s="116" t="s">
        <v>921</v>
      </c>
      <c r="D17" s="117">
        <v>37181</v>
      </c>
      <c r="E17" s="21">
        <v>80</v>
      </c>
      <c r="F17" s="21">
        <v>75</v>
      </c>
      <c r="G17" s="21">
        <v>75</v>
      </c>
      <c r="H17" s="22" t="str">
        <f t="shared" si="0"/>
        <v>Khá</v>
      </c>
      <c r="I17" s="21">
        <v>75</v>
      </c>
      <c r="J17" s="23" t="str">
        <f t="shared" si="1"/>
        <v>Khá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>
      <c r="A18" s="13">
        <v>5</v>
      </c>
      <c r="B18" s="166" t="s">
        <v>2596</v>
      </c>
      <c r="C18" s="116" t="s">
        <v>591</v>
      </c>
      <c r="D18" s="117">
        <v>37104</v>
      </c>
      <c r="E18" s="21">
        <v>80</v>
      </c>
      <c r="F18" s="21">
        <v>80</v>
      </c>
      <c r="G18" s="21">
        <v>80</v>
      </c>
      <c r="H18" s="22" t="str">
        <f t="shared" si="0"/>
        <v>Tốt</v>
      </c>
      <c r="I18" s="21">
        <v>80</v>
      </c>
      <c r="J18" s="23" t="str">
        <f t="shared" si="1"/>
        <v>Tốt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>
      <c r="A19" s="13">
        <v>6</v>
      </c>
      <c r="B19" s="166" t="s">
        <v>2597</v>
      </c>
      <c r="C19" s="116" t="s">
        <v>922</v>
      </c>
      <c r="D19" s="117">
        <v>36898</v>
      </c>
      <c r="E19" s="21">
        <v>80</v>
      </c>
      <c r="F19" s="21">
        <v>80</v>
      </c>
      <c r="G19" s="21">
        <v>80</v>
      </c>
      <c r="H19" s="22" t="str">
        <f t="shared" si="0"/>
        <v>Tốt</v>
      </c>
      <c r="I19" s="21">
        <v>80</v>
      </c>
      <c r="J19" s="23" t="str">
        <f t="shared" si="1"/>
        <v>Tốt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2598</v>
      </c>
      <c r="C20" s="116" t="s">
        <v>59</v>
      </c>
      <c r="D20" s="117">
        <v>37135</v>
      </c>
      <c r="E20" s="21">
        <v>90</v>
      </c>
      <c r="F20" s="21">
        <v>90</v>
      </c>
      <c r="G20" s="21">
        <v>90</v>
      </c>
      <c r="H20" s="22" t="str">
        <f t="shared" si="0"/>
        <v>Xuất sắc</v>
      </c>
      <c r="I20" s="21">
        <v>90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13">
        <v>8</v>
      </c>
      <c r="B21" s="166" t="s">
        <v>2599</v>
      </c>
      <c r="C21" s="116" t="s">
        <v>923</v>
      </c>
      <c r="D21" s="117">
        <v>36592</v>
      </c>
      <c r="E21" s="21">
        <v>80</v>
      </c>
      <c r="F21" s="21">
        <v>80</v>
      </c>
      <c r="G21" s="21">
        <v>80</v>
      </c>
      <c r="H21" s="22" t="str">
        <f t="shared" si="0"/>
        <v>Tốt</v>
      </c>
      <c r="I21" s="21">
        <v>80</v>
      </c>
      <c r="J21" s="23" t="str">
        <f t="shared" si="1"/>
        <v>Tốt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>
      <c r="A22" s="13">
        <v>9</v>
      </c>
      <c r="B22" s="166" t="s">
        <v>2600</v>
      </c>
      <c r="C22" s="116" t="s">
        <v>924</v>
      </c>
      <c r="D22" s="117">
        <v>36965</v>
      </c>
      <c r="E22" s="21">
        <v>0</v>
      </c>
      <c r="F22" s="21">
        <v>56</v>
      </c>
      <c r="G22" s="21">
        <v>56</v>
      </c>
      <c r="H22" s="22" t="str">
        <f t="shared" si="0"/>
        <v>Trung bình</v>
      </c>
      <c r="I22" s="21">
        <v>56</v>
      </c>
      <c r="J22" s="23" t="str">
        <f t="shared" si="1"/>
        <v>Trung bình</v>
      </c>
      <c r="K22" s="31"/>
      <c r="L22" s="32"/>
      <c r="M22" s="22"/>
      <c r="N22" s="161" t="e">
        <f>VLOOKUP(B22,'[1]thôi học'!B$2:B$211,1,0)</f>
        <v>#N/A</v>
      </c>
    </row>
    <row r="23" spans="1:14" s="104" customFormat="1">
      <c r="A23" s="13">
        <v>10</v>
      </c>
      <c r="B23" s="166" t="s">
        <v>2601</v>
      </c>
      <c r="C23" s="116" t="s">
        <v>925</v>
      </c>
      <c r="D23" s="117">
        <v>36046</v>
      </c>
      <c r="E23" s="21">
        <v>90</v>
      </c>
      <c r="F23" s="21">
        <v>90</v>
      </c>
      <c r="G23" s="21">
        <v>90</v>
      </c>
      <c r="H23" s="22" t="str">
        <f t="shared" si="0"/>
        <v>Xuất sắc</v>
      </c>
      <c r="I23" s="21">
        <v>90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>
      <c r="A24" s="13">
        <v>11</v>
      </c>
      <c r="B24" s="166" t="s">
        <v>2602</v>
      </c>
      <c r="C24" s="116" t="s">
        <v>926</v>
      </c>
      <c r="D24" s="117">
        <v>37033</v>
      </c>
      <c r="E24" s="21">
        <v>80</v>
      </c>
      <c r="F24" s="21">
        <v>75</v>
      </c>
      <c r="G24" s="21">
        <v>75</v>
      </c>
      <c r="H24" s="22" t="str">
        <f t="shared" si="0"/>
        <v>Khá</v>
      </c>
      <c r="I24" s="21">
        <v>75</v>
      </c>
      <c r="J24" s="23" t="str">
        <f t="shared" si="1"/>
        <v>Khá</v>
      </c>
      <c r="K24" s="21"/>
      <c r="L24" s="14"/>
      <c r="M24" s="22"/>
      <c r="N24" s="161" t="e">
        <f>VLOOKUP(B24,'[1]thôi học'!B$2:B$211,1,0)</f>
        <v>#N/A</v>
      </c>
    </row>
    <row r="25" spans="1:14" s="104" customFormat="1">
      <c r="A25" s="13">
        <v>12</v>
      </c>
      <c r="B25" s="166" t="s">
        <v>2603</v>
      </c>
      <c r="C25" s="116" t="s">
        <v>50</v>
      </c>
      <c r="D25" s="117">
        <v>37231</v>
      </c>
      <c r="E25" s="21">
        <v>90</v>
      </c>
      <c r="F25" s="21">
        <v>90</v>
      </c>
      <c r="G25" s="21">
        <v>90</v>
      </c>
      <c r="H25" s="22" t="str">
        <f t="shared" si="0"/>
        <v>Xuất sắc</v>
      </c>
      <c r="I25" s="21">
        <v>90</v>
      </c>
      <c r="J25" s="23" t="str">
        <f t="shared" si="1"/>
        <v>Xuất sắc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13">
        <v>13</v>
      </c>
      <c r="B26" s="166" t="s">
        <v>2604</v>
      </c>
      <c r="C26" s="116" t="s">
        <v>927</v>
      </c>
      <c r="D26" s="117">
        <v>36999</v>
      </c>
      <c r="E26" s="21">
        <v>90</v>
      </c>
      <c r="F26" s="21">
        <v>90</v>
      </c>
      <c r="G26" s="21">
        <v>90</v>
      </c>
      <c r="H26" s="22" t="str">
        <f t="shared" si="0"/>
        <v>Xuất sắc</v>
      </c>
      <c r="I26" s="21">
        <v>90</v>
      </c>
      <c r="J26" s="23" t="str">
        <f t="shared" si="1"/>
        <v>Xuất sắc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13">
        <v>14</v>
      </c>
      <c r="B27" s="166" t="s">
        <v>2605</v>
      </c>
      <c r="C27" s="116" t="s">
        <v>928</v>
      </c>
      <c r="D27" s="117">
        <v>37206</v>
      </c>
      <c r="E27" s="21">
        <v>90</v>
      </c>
      <c r="F27" s="21">
        <v>85</v>
      </c>
      <c r="G27" s="21">
        <v>85</v>
      </c>
      <c r="H27" s="22" t="str">
        <f t="shared" si="0"/>
        <v>Tốt</v>
      </c>
      <c r="I27" s="21">
        <v>85</v>
      </c>
      <c r="J27" s="23" t="str">
        <f t="shared" si="1"/>
        <v>Tốt</v>
      </c>
      <c r="K27" s="31"/>
      <c r="L27" s="32"/>
      <c r="M27" s="22"/>
      <c r="N27" s="161" t="e">
        <f>VLOOKUP(B27,'[1]thôi học'!B$2:B$211,1,0)</f>
        <v>#N/A</v>
      </c>
    </row>
    <row r="28" spans="1:14" s="104" customFormat="1">
      <c r="A28" s="13">
        <v>15</v>
      </c>
      <c r="B28" s="166" t="s">
        <v>2606</v>
      </c>
      <c r="C28" s="116" t="s">
        <v>929</v>
      </c>
      <c r="D28" s="117">
        <v>37083</v>
      </c>
      <c r="E28" s="21">
        <v>82</v>
      </c>
      <c r="F28" s="21">
        <v>92</v>
      </c>
      <c r="G28" s="21">
        <v>92</v>
      </c>
      <c r="H28" s="22" t="str">
        <f t="shared" si="0"/>
        <v>Xuất sắc</v>
      </c>
      <c r="I28" s="21">
        <v>92</v>
      </c>
      <c r="J28" s="23" t="str">
        <f t="shared" si="1"/>
        <v>Xuất sắc</v>
      </c>
      <c r="K28" s="31"/>
      <c r="L28" s="32"/>
      <c r="M28" s="22"/>
      <c r="N28" s="161" t="e">
        <f>VLOOKUP(B28,'[1]thôi học'!B$2:B$211,1,0)</f>
        <v>#N/A</v>
      </c>
    </row>
    <row r="29" spans="1:14" s="104" customFormat="1">
      <c r="A29" s="13">
        <v>16</v>
      </c>
      <c r="B29" s="166" t="s">
        <v>2607</v>
      </c>
      <c r="C29" s="116" t="s">
        <v>930</v>
      </c>
      <c r="D29" s="117">
        <v>37080</v>
      </c>
      <c r="E29" s="21">
        <v>90</v>
      </c>
      <c r="F29" s="21">
        <v>90</v>
      </c>
      <c r="G29" s="21">
        <v>90</v>
      </c>
      <c r="H29" s="22" t="str">
        <f t="shared" si="0"/>
        <v>Xuất sắc</v>
      </c>
      <c r="I29" s="21">
        <v>90</v>
      </c>
      <c r="J29" s="23" t="str">
        <f t="shared" si="1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 s="104" customFormat="1">
      <c r="A30" s="13">
        <v>17</v>
      </c>
      <c r="B30" s="166" t="s">
        <v>2608</v>
      </c>
      <c r="C30" s="116" t="s">
        <v>31</v>
      </c>
      <c r="D30" s="117">
        <v>37061</v>
      </c>
      <c r="E30" s="21">
        <v>90</v>
      </c>
      <c r="F30" s="21">
        <v>90</v>
      </c>
      <c r="G30" s="21">
        <v>90</v>
      </c>
      <c r="H30" s="22" t="str">
        <f t="shared" si="0"/>
        <v>Xuất sắc</v>
      </c>
      <c r="I30" s="21">
        <v>90</v>
      </c>
      <c r="J30" s="23" t="str">
        <f t="shared" si="1"/>
        <v>Xuất sắc</v>
      </c>
      <c r="K30" s="21"/>
      <c r="L30" s="14"/>
      <c r="M30" s="22"/>
      <c r="N30" s="161" t="e">
        <f>VLOOKUP(B30,'[1]thôi học'!B$2:B$211,1,0)</f>
        <v>#N/A</v>
      </c>
    </row>
    <row r="31" spans="1:14" s="104" customFormat="1">
      <c r="A31" s="13">
        <v>18</v>
      </c>
      <c r="B31" s="166" t="s">
        <v>2609</v>
      </c>
      <c r="C31" s="116" t="s">
        <v>931</v>
      </c>
      <c r="D31" s="117">
        <v>37146</v>
      </c>
      <c r="E31" s="21">
        <v>80</v>
      </c>
      <c r="F31" s="21">
        <v>75</v>
      </c>
      <c r="G31" s="21">
        <v>75</v>
      </c>
      <c r="H31" s="22" t="str">
        <f t="shared" si="0"/>
        <v>Khá</v>
      </c>
      <c r="I31" s="21">
        <v>75</v>
      </c>
      <c r="J31" s="23" t="str">
        <f t="shared" si="1"/>
        <v>Khá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13">
        <v>19</v>
      </c>
      <c r="B32" s="166" t="s">
        <v>2610</v>
      </c>
      <c r="C32" s="116" t="s">
        <v>932</v>
      </c>
      <c r="D32" s="117">
        <v>37147</v>
      </c>
      <c r="E32" s="21">
        <v>90</v>
      </c>
      <c r="F32" s="21">
        <v>90</v>
      </c>
      <c r="G32" s="21">
        <v>90</v>
      </c>
      <c r="H32" s="22" t="str">
        <f t="shared" si="0"/>
        <v>Xuất sắc</v>
      </c>
      <c r="I32" s="21">
        <v>90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13">
        <v>20</v>
      </c>
      <c r="B33" s="166" t="s">
        <v>2611</v>
      </c>
      <c r="C33" s="116" t="s">
        <v>933</v>
      </c>
      <c r="D33" s="117">
        <v>37113</v>
      </c>
      <c r="E33" s="21">
        <v>90</v>
      </c>
      <c r="F33" s="21">
        <v>90</v>
      </c>
      <c r="G33" s="21">
        <v>90</v>
      </c>
      <c r="H33" s="22" t="str">
        <f t="shared" si="0"/>
        <v>Xuất sắc</v>
      </c>
      <c r="I33" s="21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13">
        <v>21</v>
      </c>
      <c r="B34" s="166" t="s">
        <v>2612</v>
      </c>
      <c r="C34" s="116" t="s">
        <v>934</v>
      </c>
      <c r="D34" s="117">
        <v>37179</v>
      </c>
      <c r="E34" s="21">
        <v>80</v>
      </c>
      <c r="F34" s="21">
        <v>75</v>
      </c>
      <c r="G34" s="21">
        <v>75</v>
      </c>
      <c r="H34" s="22" t="str">
        <f t="shared" si="0"/>
        <v>Khá</v>
      </c>
      <c r="I34" s="21">
        <v>75</v>
      </c>
      <c r="J34" s="23" t="str">
        <f t="shared" si="1"/>
        <v>Khá</v>
      </c>
      <c r="K34" s="31"/>
      <c r="L34" s="32"/>
      <c r="M34" s="22"/>
      <c r="N34" s="161" t="e">
        <f>VLOOKUP(B34,'[1]thôi học'!B$2:B$211,1,0)</f>
        <v>#N/A</v>
      </c>
    </row>
    <row r="35" spans="1:14" s="104" customFormat="1">
      <c r="A35" s="13">
        <v>22</v>
      </c>
      <c r="B35" s="166" t="s">
        <v>2613</v>
      </c>
      <c r="C35" s="116" t="s">
        <v>935</v>
      </c>
      <c r="D35" s="117">
        <v>37052</v>
      </c>
      <c r="E35" s="21">
        <v>0</v>
      </c>
      <c r="F35" s="21">
        <v>64</v>
      </c>
      <c r="G35" s="21">
        <v>64</v>
      </c>
      <c r="H35" s="22" t="str">
        <f t="shared" si="0"/>
        <v>Trung bình</v>
      </c>
      <c r="I35" s="21">
        <v>64</v>
      </c>
      <c r="J35" s="23" t="str">
        <f t="shared" si="1"/>
        <v>Trung bình</v>
      </c>
      <c r="K35" s="21"/>
      <c r="L35" s="14"/>
      <c r="M35" s="22"/>
      <c r="N35" s="161" t="e">
        <f>VLOOKUP(B35,'[1]thôi học'!B$2:B$211,1,0)</f>
        <v>#N/A</v>
      </c>
    </row>
    <row r="36" spans="1:14" s="104" customFormat="1">
      <c r="A36" s="13">
        <v>23</v>
      </c>
      <c r="B36" s="166" t="s">
        <v>2614</v>
      </c>
      <c r="C36" s="116" t="s">
        <v>936</v>
      </c>
      <c r="D36" s="117">
        <v>36938</v>
      </c>
      <c r="E36" s="21">
        <v>80</v>
      </c>
      <c r="F36" s="21">
        <v>80</v>
      </c>
      <c r="G36" s="21">
        <v>80</v>
      </c>
      <c r="H36" s="22" t="str">
        <f t="shared" si="0"/>
        <v>Tốt</v>
      </c>
      <c r="I36" s="21">
        <v>80</v>
      </c>
      <c r="J36" s="23" t="str">
        <f t="shared" si="1"/>
        <v>Tốt</v>
      </c>
      <c r="K36" s="31"/>
      <c r="L36" s="32"/>
      <c r="M36" s="22"/>
      <c r="N36" s="161" t="e">
        <f>VLOOKUP(B36,'[1]thôi học'!B$2:B$211,1,0)</f>
        <v>#N/A</v>
      </c>
    </row>
    <row r="37" spans="1:14" s="104" customFormat="1">
      <c r="A37" s="13">
        <v>24</v>
      </c>
      <c r="B37" s="166" t="s">
        <v>2615</v>
      </c>
      <c r="C37" s="116" t="s">
        <v>58</v>
      </c>
      <c r="D37" s="117">
        <v>37052</v>
      </c>
      <c r="E37" s="21">
        <v>80</v>
      </c>
      <c r="F37" s="21">
        <v>80</v>
      </c>
      <c r="G37" s="21">
        <v>80</v>
      </c>
      <c r="H37" s="22" t="str">
        <f t="shared" si="0"/>
        <v>Tốt</v>
      </c>
      <c r="I37" s="21">
        <v>80</v>
      </c>
      <c r="J37" s="23" t="str">
        <f t="shared" si="1"/>
        <v>Tốt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13">
        <v>25</v>
      </c>
      <c r="B38" s="166" t="s">
        <v>2616</v>
      </c>
      <c r="C38" s="116" t="s">
        <v>937</v>
      </c>
      <c r="D38" s="117">
        <v>37233</v>
      </c>
      <c r="E38" s="21">
        <v>80</v>
      </c>
      <c r="F38" s="21">
        <v>75</v>
      </c>
      <c r="G38" s="21">
        <v>75</v>
      </c>
      <c r="H38" s="22" t="str">
        <f t="shared" si="0"/>
        <v>Khá</v>
      </c>
      <c r="I38" s="21">
        <v>75</v>
      </c>
      <c r="J38" s="23" t="str">
        <f t="shared" si="1"/>
        <v>Khá</v>
      </c>
      <c r="K38" s="31"/>
      <c r="L38" s="32"/>
      <c r="M38" s="22"/>
      <c r="N38" s="161" t="e">
        <f>VLOOKUP(B38,'[1]thôi học'!B$2:B$211,1,0)</f>
        <v>#N/A</v>
      </c>
    </row>
    <row r="39" spans="1:14" s="104" customFormat="1">
      <c r="A39" s="13">
        <v>26</v>
      </c>
      <c r="B39" s="166" t="s">
        <v>2617</v>
      </c>
      <c r="C39" s="116" t="s">
        <v>938</v>
      </c>
      <c r="D39" s="117">
        <v>37161</v>
      </c>
      <c r="E39" s="21">
        <v>0</v>
      </c>
      <c r="F39" s="21">
        <v>64</v>
      </c>
      <c r="G39" s="21">
        <v>64</v>
      </c>
      <c r="H39" s="22" t="str">
        <f t="shared" si="0"/>
        <v>Trung bình</v>
      </c>
      <c r="I39" s="21">
        <v>64</v>
      </c>
      <c r="J39" s="23" t="str">
        <f t="shared" si="1"/>
        <v>Trung bình</v>
      </c>
      <c r="K39" s="31"/>
      <c r="L39" s="32"/>
      <c r="M39" s="22"/>
      <c r="N39" s="161" t="e">
        <f>VLOOKUP(B39,'[1]thôi học'!B$2:B$211,1,0)</f>
        <v>#N/A</v>
      </c>
    </row>
    <row r="40" spans="1:14" s="104" customFormat="1">
      <c r="A40" s="13">
        <v>27</v>
      </c>
      <c r="B40" s="166" t="s">
        <v>2618</v>
      </c>
      <c r="C40" s="116" t="s">
        <v>939</v>
      </c>
      <c r="D40" s="117">
        <v>36965</v>
      </c>
      <c r="E40" s="21">
        <v>80</v>
      </c>
      <c r="F40" s="21">
        <v>75</v>
      </c>
      <c r="G40" s="21">
        <v>75</v>
      </c>
      <c r="H40" s="22" t="str">
        <f t="shared" si="0"/>
        <v>Khá</v>
      </c>
      <c r="I40" s="21">
        <v>75</v>
      </c>
      <c r="J40" s="23" t="str">
        <f t="shared" si="1"/>
        <v>Khá</v>
      </c>
      <c r="K40" s="21"/>
      <c r="L40" s="14"/>
      <c r="M40" s="22"/>
      <c r="N40" s="161" t="e">
        <f>VLOOKUP(B40,'[1]thôi học'!B$2:B$211,1,0)</f>
        <v>#N/A</v>
      </c>
    </row>
    <row r="41" spans="1:14" s="104" customFormat="1">
      <c r="A41" s="13">
        <v>28</v>
      </c>
      <c r="B41" s="166" t="s">
        <v>2619</v>
      </c>
      <c r="C41" s="116" t="s">
        <v>940</v>
      </c>
      <c r="D41" s="117">
        <v>36552</v>
      </c>
      <c r="E41" s="21">
        <v>80</v>
      </c>
      <c r="F41" s="21">
        <v>80</v>
      </c>
      <c r="G41" s="21">
        <v>80</v>
      </c>
      <c r="H41" s="22" t="str">
        <f t="shared" si="0"/>
        <v>Tốt</v>
      </c>
      <c r="I41" s="21">
        <v>80</v>
      </c>
      <c r="J41" s="23" t="str">
        <f t="shared" si="1"/>
        <v>Tốt</v>
      </c>
      <c r="K41" s="21"/>
      <c r="L41" s="14"/>
      <c r="M41" s="22"/>
      <c r="N41" s="161" t="e">
        <f>VLOOKUP(B41,'[1]thôi học'!B$2:B$211,1,0)</f>
        <v>#N/A</v>
      </c>
    </row>
    <row r="42" spans="1:14" s="104" customFormat="1">
      <c r="A42" s="13">
        <v>29</v>
      </c>
      <c r="B42" s="166" t="s">
        <v>2620</v>
      </c>
      <c r="C42" s="116" t="s">
        <v>941</v>
      </c>
      <c r="D42" s="117">
        <v>37075</v>
      </c>
      <c r="E42" s="21">
        <v>80</v>
      </c>
      <c r="F42" s="21">
        <v>80</v>
      </c>
      <c r="G42" s="21">
        <v>80</v>
      </c>
      <c r="H42" s="22" t="str">
        <f t="shared" si="0"/>
        <v>Tốt</v>
      </c>
      <c r="I42" s="21">
        <v>80</v>
      </c>
      <c r="J42" s="23" t="str">
        <f t="shared" si="1"/>
        <v>Tốt</v>
      </c>
      <c r="K42" s="31"/>
      <c r="L42" s="32"/>
      <c r="M42" s="22"/>
      <c r="N42" s="161" t="e">
        <f>VLOOKUP(B42,'[1]thôi học'!B$2:B$211,1,0)</f>
        <v>#N/A</v>
      </c>
    </row>
    <row r="43" spans="1:14" s="104" customFormat="1">
      <c r="A43" s="13">
        <v>30</v>
      </c>
      <c r="B43" s="166" t="s">
        <v>2621</v>
      </c>
      <c r="C43" s="116" t="s">
        <v>112</v>
      </c>
      <c r="D43" s="117">
        <v>37150</v>
      </c>
      <c r="E43" s="21">
        <v>90</v>
      </c>
      <c r="F43" s="21">
        <v>85</v>
      </c>
      <c r="G43" s="21">
        <v>85</v>
      </c>
      <c r="H43" s="22" t="str">
        <f t="shared" si="0"/>
        <v>Tốt</v>
      </c>
      <c r="I43" s="21">
        <v>85</v>
      </c>
      <c r="J43" s="23" t="str">
        <f t="shared" si="1"/>
        <v>Tốt</v>
      </c>
      <c r="K43" s="31"/>
      <c r="L43" s="32"/>
      <c r="M43" s="22"/>
      <c r="N43" s="161" t="e">
        <f>VLOOKUP(B43,'[1]thôi học'!B$2:B$211,1,0)</f>
        <v>#N/A</v>
      </c>
    </row>
    <row r="44" spans="1:14" s="104" customFormat="1">
      <c r="A44" s="13">
        <v>31</v>
      </c>
      <c r="B44" s="166" t="s">
        <v>2622</v>
      </c>
      <c r="C44" s="116" t="s">
        <v>942</v>
      </c>
      <c r="D44" s="117">
        <v>36976</v>
      </c>
      <c r="E44" s="21">
        <v>90</v>
      </c>
      <c r="F44" s="21">
        <v>90</v>
      </c>
      <c r="G44" s="21">
        <v>90</v>
      </c>
      <c r="H44" s="22" t="str">
        <f t="shared" si="0"/>
        <v>Xuất sắc</v>
      </c>
      <c r="I44" s="21">
        <v>90</v>
      </c>
      <c r="J44" s="23" t="str">
        <f t="shared" si="1"/>
        <v>Xuất sắc</v>
      </c>
      <c r="K44" s="21"/>
      <c r="L44" s="14"/>
      <c r="M44" s="22"/>
      <c r="N44" s="161" t="e">
        <f>VLOOKUP(B44,'[1]thôi học'!B$2:B$211,1,0)</f>
        <v>#N/A</v>
      </c>
    </row>
    <row r="45" spans="1:14" s="104" customFormat="1">
      <c r="A45" s="13">
        <v>32</v>
      </c>
      <c r="B45" s="166" t="s">
        <v>2623</v>
      </c>
      <c r="C45" s="116" t="s">
        <v>1049</v>
      </c>
      <c r="D45" s="117">
        <v>37066</v>
      </c>
      <c r="E45" s="21">
        <v>78</v>
      </c>
      <c r="F45" s="21">
        <v>75</v>
      </c>
      <c r="G45" s="21">
        <v>75</v>
      </c>
      <c r="H45" s="22" t="str">
        <f t="shared" si="0"/>
        <v>Khá</v>
      </c>
      <c r="I45" s="21">
        <v>75</v>
      </c>
      <c r="J45" s="23" t="str">
        <f t="shared" si="1"/>
        <v>Khá</v>
      </c>
      <c r="K45" s="31"/>
      <c r="L45" s="32"/>
      <c r="M45" s="22"/>
      <c r="N45" s="161" t="e">
        <f>VLOOKUP(B45,'[1]thôi học'!B$2:B$211,1,0)</f>
        <v>#N/A</v>
      </c>
    </row>
    <row r="46" spans="1:14" s="104" customFormat="1">
      <c r="A46" s="13">
        <v>33</v>
      </c>
      <c r="B46" s="166" t="s">
        <v>2624</v>
      </c>
      <c r="C46" s="116" t="s">
        <v>943</v>
      </c>
      <c r="D46" s="117">
        <v>37204</v>
      </c>
      <c r="E46" s="21">
        <v>80</v>
      </c>
      <c r="F46" s="21">
        <v>80</v>
      </c>
      <c r="G46" s="21">
        <v>80</v>
      </c>
      <c r="H46" s="22" t="str">
        <f>IF(G46&gt;=90,"Xuất sắc",IF(G46&gt;=80,"Tốt", IF(G46&gt;=65,"Khá",IF(G46&gt;=50,"Trung bình", IF(G46&gt;=35, "Yếu", "Kém")))))</f>
        <v>Tốt</v>
      </c>
      <c r="I46" s="21">
        <v>80</v>
      </c>
      <c r="J46" s="23" t="str">
        <f>IF(I46&gt;=90,"Xuất sắc",IF(I46&gt;=80,"Tốt", IF(I46&gt;=65,"Khá",IF(I46&gt;=50,"Trung bình", IF(I46&gt;=35, "Yếu", "Kém")))))</f>
        <v>Tốt</v>
      </c>
      <c r="K46" s="13"/>
      <c r="L46" s="14"/>
      <c r="M46" s="22"/>
      <c r="N46" s="161" t="e">
        <f>VLOOKUP(B46,'[1]thôi học'!B$2:B$211,1,0)</f>
        <v>#N/A</v>
      </c>
    </row>
    <row r="47" spans="1:14" s="104" customFormat="1">
      <c r="A47" s="13">
        <v>34</v>
      </c>
      <c r="B47" s="166" t="s">
        <v>2625</v>
      </c>
      <c r="C47" s="116" t="s">
        <v>944</v>
      </c>
      <c r="D47" s="117">
        <v>36956</v>
      </c>
      <c r="E47" s="21">
        <v>80</v>
      </c>
      <c r="F47" s="21">
        <v>72</v>
      </c>
      <c r="G47" s="21">
        <v>72</v>
      </c>
      <c r="H47" s="22" t="str">
        <f t="shared" si="0"/>
        <v>Khá</v>
      </c>
      <c r="I47" s="21">
        <v>72</v>
      </c>
      <c r="J47" s="23" t="str">
        <f t="shared" si="1"/>
        <v>Khá</v>
      </c>
      <c r="K47" s="31"/>
      <c r="L47" s="32"/>
      <c r="M47" s="22"/>
      <c r="N47" s="161" t="e">
        <f>VLOOKUP(B47,'[1]thôi học'!B$2:B$211,1,0)</f>
        <v>#N/A</v>
      </c>
    </row>
    <row r="48" spans="1:14" s="104" customFormat="1">
      <c r="A48" s="13">
        <v>35</v>
      </c>
      <c r="B48" s="166" t="s">
        <v>2626</v>
      </c>
      <c r="C48" s="116" t="s">
        <v>945</v>
      </c>
      <c r="D48" s="117">
        <v>37128</v>
      </c>
      <c r="E48" s="21">
        <v>90</v>
      </c>
      <c r="F48" s="21">
        <v>85</v>
      </c>
      <c r="G48" s="21">
        <v>85</v>
      </c>
      <c r="H48" s="22" t="str">
        <f t="shared" si="0"/>
        <v>Tốt</v>
      </c>
      <c r="I48" s="21">
        <v>85</v>
      </c>
      <c r="J48" s="23" t="str">
        <f t="shared" si="1"/>
        <v>Tốt</v>
      </c>
      <c r="K48" s="31"/>
      <c r="L48" s="32"/>
      <c r="M48" s="22"/>
      <c r="N48" s="161" t="e">
        <f>VLOOKUP(B48,'[1]thôi học'!B$2:B$211,1,0)</f>
        <v>#N/A</v>
      </c>
    </row>
    <row r="49" spans="1:14" s="104" customFormat="1">
      <c r="A49" s="13">
        <v>36</v>
      </c>
      <c r="B49" s="166" t="s">
        <v>2627</v>
      </c>
      <c r="C49" s="116" t="s">
        <v>946</v>
      </c>
      <c r="D49" s="117">
        <v>37037</v>
      </c>
      <c r="E49" s="21">
        <v>80</v>
      </c>
      <c r="F49" s="21">
        <v>75</v>
      </c>
      <c r="G49" s="21">
        <v>75</v>
      </c>
      <c r="H49" s="22" t="str">
        <f t="shared" si="0"/>
        <v>Khá</v>
      </c>
      <c r="I49" s="21">
        <v>75</v>
      </c>
      <c r="J49" s="23" t="str">
        <f t="shared" si="1"/>
        <v>Khá</v>
      </c>
      <c r="K49" s="31"/>
      <c r="L49" s="32"/>
      <c r="M49" s="22"/>
      <c r="N49" s="161" t="e">
        <f>VLOOKUP(B49,'[1]thôi học'!B$2:B$211,1,0)</f>
        <v>#N/A</v>
      </c>
    </row>
    <row r="50" spans="1:14">
      <c r="A50" s="13">
        <v>37</v>
      </c>
      <c r="B50" s="166" t="s">
        <v>2628</v>
      </c>
      <c r="C50" s="116" t="s">
        <v>947</v>
      </c>
      <c r="D50" s="117">
        <v>37214</v>
      </c>
      <c r="E50" s="21">
        <v>80</v>
      </c>
      <c r="F50" s="21">
        <v>72</v>
      </c>
      <c r="G50" s="21">
        <v>72</v>
      </c>
      <c r="H50" s="22" t="str">
        <f t="shared" si="0"/>
        <v>Khá</v>
      </c>
      <c r="I50" s="21">
        <v>72</v>
      </c>
      <c r="J50" s="23" t="str">
        <f t="shared" si="1"/>
        <v>Khá</v>
      </c>
      <c r="K50" s="13"/>
      <c r="L50" s="14"/>
      <c r="M50" s="22"/>
      <c r="N50" s="161" t="e">
        <f>VLOOKUP(B50,'[1]thôi học'!B$2:B$211,1,0)</f>
        <v>#N/A</v>
      </c>
    </row>
    <row r="51" spans="1:14" s="25" customFormat="1">
      <c r="A51" s="13">
        <v>38</v>
      </c>
      <c r="B51" s="166" t="s">
        <v>2629</v>
      </c>
      <c r="C51" s="116" t="s">
        <v>948</v>
      </c>
      <c r="D51" s="117">
        <v>36543</v>
      </c>
      <c r="E51" s="21">
        <v>0</v>
      </c>
      <c r="F51" s="21">
        <v>56</v>
      </c>
      <c r="G51" s="21">
        <v>56</v>
      </c>
      <c r="H51" s="22" t="str">
        <f t="shared" si="0"/>
        <v>Trung bình</v>
      </c>
      <c r="I51" s="21">
        <v>56</v>
      </c>
      <c r="J51" s="23" t="str">
        <f t="shared" si="1"/>
        <v>Trung bình</v>
      </c>
      <c r="K51" s="13"/>
      <c r="L51" s="14"/>
      <c r="M51" s="22"/>
      <c r="N51" s="161" t="e">
        <f>VLOOKUP(B51,'[1]thôi học'!B$2:B$211,1,0)</f>
        <v>#N/A</v>
      </c>
    </row>
    <row r="52" spans="1:14">
      <c r="A52" s="13">
        <v>39</v>
      </c>
      <c r="B52" s="166" t="s">
        <v>2630</v>
      </c>
      <c r="C52" s="116" t="s">
        <v>949</v>
      </c>
      <c r="D52" s="117">
        <v>36952</v>
      </c>
      <c r="E52" s="21">
        <v>90</v>
      </c>
      <c r="F52" s="21">
        <v>90</v>
      </c>
      <c r="G52" s="21">
        <v>90</v>
      </c>
      <c r="H52" s="22" t="str">
        <f t="shared" si="0"/>
        <v>Xuất sắc</v>
      </c>
      <c r="I52" s="21">
        <v>90</v>
      </c>
      <c r="J52" s="23" t="str">
        <f t="shared" si="1"/>
        <v>Xuất sắc</v>
      </c>
      <c r="K52" s="13"/>
      <c r="L52" s="14"/>
      <c r="M52" s="22"/>
      <c r="N52" s="161" t="e">
        <f>VLOOKUP(B52,'[1]thôi học'!B$2:B$211,1,0)</f>
        <v>#N/A</v>
      </c>
    </row>
    <row r="54" spans="1:14">
      <c r="A54" s="42" t="s">
        <v>689</v>
      </c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57"/>
  <sheetViews>
    <sheetView topLeftCell="A5" workbookViewId="0">
      <selection activeCell="R26" sqref="R26"/>
    </sheetView>
  </sheetViews>
  <sheetFormatPr defaultColWidth="9.125" defaultRowHeight="15"/>
  <cols>
    <col min="1" max="1" width="4.875" style="25" bestFit="1" customWidth="1"/>
    <col min="2" max="2" width="10.125" style="25" bestFit="1" customWidth="1"/>
    <col min="3" max="3" width="20.75" style="104" bestFit="1" customWidth="1"/>
    <col min="4" max="4" width="11.25" style="94" bestFit="1" customWidth="1"/>
    <col min="5" max="5" width="8" style="25" customWidth="1"/>
    <col min="6" max="6" width="8.25" style="25" customWidth="1"/>
    <col min="7" max="7" width="6.875" style="25" customWidth="1"/>
    <col min="8" max="8" width="10.75" style="104" customWidth="1"/>
    <col min="9" max="9" width="7.75" style="25" customWidth="1"/>
    <col min="10" max="10" width="10.375" style="25" customWidth="1"/>
    <col min="11" max="11" width="7.625" style="29" hidden="1" customWidth="1"/>
    <col min="12" max="12" width="13.75" style="86" hidden="1" customWidth="1"/>
    <col min="13" max="13" width="10.875" style="104" hidden="1" customWidth="1"/>
    <col min="14" max="14" width="0" style="104" hidden="1" customWidth="1"/>
    <col min="15" max="16384" width="9.125" style="104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25"/>
      <c r="L1" s="104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25"/>
      <c r="L2" s="104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25"/>
      <c r="L3" s="104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25"/>
      <c r="L4" s="104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25"/>
      <c r="L5" s="104"/>
    </row>
    <row r="6" spans="1:14">
      <c r="A6" s="211" t="s">
        <v>9</v>
      </c>
      <c r="B6" s="211"/>
      <c r="C6" s="211"/>
      <c r="D6" s="211"/>
      <c r="E6" s="102"/>
      <c r="F6" s="102"/>
      <c r="G6" s="102"/>
    </row>
    <row r="7" spans="1:14">
      <c r="A7" s="205" t="s">
        <v>4</v>
      </c>
      <c r="B7" s="205"/>
      <c r="C7" s="205"/>
      <c r="D7" s="205"/>
      <c r="E7" s="205"/>
      <c r="F7" s="205"/>
      <c r="G7" s="205"/>
      <c r="H7" s="205"/>
      <c r="I7" s="103"/>
      <c r="J7" s="103"/>
      <c r="K7" s="53"/>
    </row>
    <row r="8" spans="1:14">
      <c r="A8" s="103"/>
      <c r="B8" s="102"/>
      <c r="C8" s="87"/>
      <c r="D8" s="88"/>
      <c r="E8" s="102"/>
      <c r="F8" s="102"/>
      <c r="G8" s="89"/>
    </row>
    <row r="9" spans="1:14">
      <c r="A9" s="205" t="s">
        <v>950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4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>
      <c r="K11" s="25"/>
    </row>
    <row r="12" spans="1:14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13">
        <v>1</v>
      </c>
      <c r="B14" s="166" t="s">
        <v>2631</v>
      </c>
      <c r="C14" s="116" t="s">
        <v>951</v>
      </c>
      <c r="D14" s="117">
        <v>36940</v>
      </c>
      <c r="E14" s="21">
        <v>90</v>
      </c>
      <c r="F14" s="21">
        <v>90</v>
      </c>
      <c r="G14" s="21">
        <v>90</v>
      </c>
      <c r="H14" s="22" t="str">
        <f>IF(G14&gt;=90,"Xuất sắc",IF(G14&gt;=80,"Tốt", IF(G14&gt;=65,"Khá",IF(G14&gt;=50,"Trung bình", IF(G14&gt;=35, "Yếu", "Kém")))))</f>
        <v>Xuất sắc</v>
      </c>
      <c r="I14" s="21">
        <v>90</v>
      </c>
      <c r="J14" s="23" t="str">
        <f>IF(I14&gt;=90,"Xuất sắc",IF(I14&gt;=80,"Tốt", IF(I14&gt;=65,"Khá",IF(I14&gt;=50,"Trung bình", IF(I14&gt;=35, "Yếu", "Kém")))))</f>
        <v>Xuất sắc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2632</v>
      </c>
      <c r="C15" s="116" t="s">
        <v>952</v>
      </c>
      <c r="D15" s="117">
        <v>37118</v>
      </c>
      <c r="E15" s="21">
        <v>80</v>
      </c>
      <c r="F15" s="21">
        <v>80</v>
      </c>
      <c r="G15" s="21">
        <v>80</v>
      </c>
      <c r="H15" s="22" t="str">
        <f>IF(G15&gt;=90,"Xuất sắc",IF(G15&gt;=80,"Tốt", IF(G15&gt;=65,"Khá",IF(G15&gt;=50,"Trung bình", IF(G15&gt;=35, "Yếu", "Kém")))))</f>
        <v>Tốt</v>
      </c>
      <c r="I15" s="21">
        <v>80</v>
      </c>
      <c r="J15" s="23" t="str">
        <f>IF(I15&gt;=90,"Xuất sắc",IF(I15&gt;=80,"Tốt", IF(I15&gt;=65,"Khá",IF(I15&gt;=50,"Trung bình", IF(I15&gt;=35, "Yếu", "Kém")))))</f>
        <v>Tốt</v>
      </c>
      <c r="K15" s="13"/>
      <c r="L15" s="14"/>
      <c r="M15" s="22"/>
      <c r="N15" s="161" t="e">
        <f>VLOOKUP(B15,'[1]thôi học'!B$2:B$211,1,0)</f>
        <v>#N/A</v>
      </c>
    </row>
    <row r="16" spans="1:14">
      <c r="A16" s="13">
        <v>3</v>
      </c>
      <c r="B16" s="166" t="s">
        <v>2633</v>
      </c>
      <c r="C16" s="116" t="s">
        <v>953</v>
      </c>
      <c r="D16" s="117">
        <v>37102</v>
      </c>
      <c r="E16" s="21">
        <v>90</v>
      </c>
      <c r="F16" s="21">
        <v>90</v>
      </c>
      <c r="G16" s="21">
        <v>90</v>
      </c>
      <c r="H16" s="22" t="str">
        <f t="shared" ref="H16:H55" si="0">IF(G16&gt;=90,"Xuất sắc",IF(G16&gt;=80,"Tốt", IF(G16&gt;=65,"Khá",IF(G16&gt;=50,"Trung bình", IF(G16&gt;=35, "Yếu", "Kém")))))</f>
        <v>Xuất sắc</v>
      </c>
      <c r="I16" s="21">
        <v>90</v>
      </c>
      <c r="J16" s="23" t="str">
        <f t="shared" ref="J16:J55" si="1">IF(I16&gt;=90,"Xuất sắc",IF(I16&gt;=80,"Tốt", IF(I16&gt;=65,"Khá",IF(I16&gt;=50,"Trung bình", IF(I16&gt;=35, "Yếu", "Kém")))))</f>
        <v>Xuất sắc</v>
      </c>
      <c r="K16" s="31"/>
      <c r="L16" s="32"/>
      <c r="M16" s="22"/>
      <c r="N16" s="161" t="e">
        <f>VLOOKUP(B16,'[1]thôi học'!B$2:B$211,1,0)</f>
        <v>#N/A</v>
      </c>
    </row>
    <row r="17" spans="1:14">
      <c r="A17" s="13">
        <v>4</v>
      </c>
      <c r="B17" s="166" t="s">
        <v>2634</v>
      </c>
      <c r="C17" s="116" t="s">
        <v>954</v>
      </c>
      <c r="D17" s="117">
        <v>37161</v>
      </c>
      <c r="E17" s="21">
        <v>80</v>
      </c>
      <c r="F17" s="21">
        <v>80</v>
      </c>
      <c r="G17" s="21">
        <v>80</v>
      </c>
      <c r="H17" s="22" t="str">
        <f t="shared" si="0"/>
        <v>Tốt</v>
      </c>
      <c r="I17" s="21">
        <v>80</v>
      </c>
      <c r="J17" s="23" t="str">
        <f t="shared" si="1"/>
        <v>Tốt</v>
      </c>
      <c r="K17" s="33"/>
      <c r="L17" s="34"/>
      <c r="M17" s="22"/>
      <c r="N17" s="161" t="e">
        <f>VLOOKUP(B17,'[1]thôi học'!B$2:B$211,1,0)</f>
        <v>#N/A</v>
      </c>
    </row>
    <row r="18" spans="1:14">
      <c r="A18" s="13">
        <v>5</v>
      </c>
      <c r="B18" s="166" t="s">
        <v>2635</v>
      </c>
      <c r="C18" s="116" t="s">
        <v>955</v>
      </c>
      <c r="D18" s="117">
        <v>37113</v>
      </c>
      <c r="E18" s="21">
        <v>80</v>
      </c>
      <c r="F18" s="21">
        <v>80</v>
      </c>
      <c r="G18" s="21">
        <v>80</v>
      </c>
      <c r="H18" s="22" t="str">
        <f t="shared" si="0"/>
        <v>Tốt</v>
      </c>
      <c r="I18" s="21">
        <v>80</v>
      </c>
      <c r="J18" s="23" t="str">
        <f t="shared" si="1"/>
        <v>Tốt</v>
      </c>
      <c r="K18" s="31"/>
      <c r="L18" s="32"/>
      <c r="M18" s="22"/>
      <c r="N18" s="161" t="e">
        <f>VLOOKUP(B18,'[1]thôi học'!B$2:B$211,1,0)</f>
        <v>#N/A</v>
      </c>
    </row>
    <row r="19" spans="1:14">
      <c r="A19" s="13">
        <v>6</v>
      </c>
      <c r="B19" s="166" t="s">
        <v>2636</v>
      </c>
      <c r="C19" s="116" t="s">
        <v>956</v>
      </c>
      <c r="D19" s="117">
        <v>37135</v>
      </c>
      <c r="E19" s="21">
        <v>84</v>
      </c>
      <c r="F19" s="21">
        <v>84</v>
      </c>
      <c r="G19" s="21">
        <v>84</v>
      </c>
      <c r="H19" s="22" t="str">
        <f t="shared" si="0"/>
        <v>Tốt</v>
      </c>
      <c r="I19" s="21">
        <v>84</v>
      </c>
      <c r="J19" s="23" t="str">
        <f t="shared" si="1"/>
        <v>Tốt</v>
      </c>
      <c r="K19" s="31"/>
      <c r="L19" s="32"/>
      <c r="M19" s="22"/>
      <c r="N19" s="161" t="e">
        <f>VLOOKUP(B19,'[1]thôi học'!B$2:B$211,1,0)</f>
        <v>#N/A</v>
      </c>
    </row>
    <row r="20" spans="1:14">
      <c r="A20" s="13">
        <v>7</v>
      </c>
      <c r="B20" s="166" t="s">
        <v>2637</v>
      </c>
      <c r="C20" s="116" t="s">
        <v>957</v>
      </c>
      <c r="D20" s="117">
        <v>36925</v>
      </c>
      <c r="E20" s="21">
        <v>80</v>
      </c>
      <c r="F20" s="21">
        <v>80</v>
      </c>
      <c r="G20" s="21">
        <v>80</v>
      </c>
      <c r="H20" s="22" t="str">
        <f t="shared" si="0"/>
        <v>Tốt</v>
      </c>
      <c r="I20" s="21">
        <v>80</v>
      </c>
      <c r="J20" s="23" t="str">
        <f t="shared" si="1"/>
        <v>Tốt</v>
      </c>
      <c r="K20" s="31"/>
      <c r="L20" s="32"/>
      <c r="M20" s="22"/>
      <c r="N20" s="161" t="e">
        <f>VLOOKUP(B20,'[1]thôi học'!B$2:B$211,1,0)</f>
        <v>#N/A</v>
      </c>
    </row>
    <row r="21" spans="1:14">
      <c r="A21" s="13">
        <v>8</v>
      </c>
      <c r="B21" s="166" t="s">
        <v>2638</v>
      </c>
      <c r="C21" s="116" t="s">
        <v>958</v>
      </c>
      <c r="D21" s="117">
        <v>36928</v>
      </c>
      <c r="E21" s="21">
        <v>90</v>
      </c>
      <c r="F21" s="21">
        <v>90</v>
      </c>
      <c r="G21" s="21">
        <v>90</v>
      </c>
      <c r="H21" s="22" t="str">
        <f t="shared" si="0"/>
        <v>Xuất sắc</v>
      </c>
      <c r="I21" s="21">
        <v>90</v>
      </c>
      <c r="J21" s="23" t="str">
        <f t="shared" si="1"/>
        <v>Xuất sắc</v>
      </c>
      <c r="K21" s="31"/>
      <c r="L21" s="32"/>
      <c r="M21" s="22"/>
      <c r="N21" s="161" t="e">
        <f>VLOOKUP(B21,'[1]thôi học'!B$2:B$211,1,0)</f>
        <v>#N/A</v>
      </c>
    </row>
    <row r="22" spans="1:14">
      <c r="A22" s="13">
        <v>9</v>
      </c>
      <c r="B22" s="166" t="s">
        <v>2639</v>
      </c>
      <c r="C22" s="116" t="s">
        <v>959</v>
      </c>
      <c r="D22" s="117">
        <v>36651</v>
      </c>
      <c r="E22" s="21">
        <v>80</v>
      </c>
      <c r="F22" s="21">
        <v>80</v>
      </c>
      <c r="G22" s="21">
        <v>80</v>
      </c>
      <c r="H22" s="22" t="str">
        <f t="shared" si="0"/>
        <v>Tốt</v>
      </c>
      <c r="I22" s="21">
        <v>80</v>
      </c>
      <c r="J22" s="23" t="str">
        <f t="shared" si="1"/>
        <v>Tốt</v>
      </c>
      <c r="K22" s="31"/>
      <c r="L22" s="32"/>
      <c r="M22" s="22"/>
      <c r="N22" s="161" t="e">
        <f>VLOOKUP(B22,'[1]thôi học'!B$2:B$211,1,0)</f>
        <v>#N/A</v>
      </c>
    </row>
    <row r="23" spans="1:14">
      <c r="A23" s="13">
        <v>10</v>
      </c>
      <c r="B23" s="166" t="s">
        <v>2640</v>
      </c>
      <c r="C23" s="116" t="s">
        <v>960</v>
      </c>
      <c r="D23" s="117">
        <v>37095</v>
      </c>
      <c r="E23" s="21">
        <v>70</v>
      </c>
      <c r="F23" s="21">
        <v>70</v>
      </c>
      <c r="G23" s="21">
        <v>70</v>
      </c>
      <c r="H23" s="22" t="str">
        <f t="shared" si="0"/>
        <v>Khá</v>
      </c>
      <c r="I23" s="21">
        <v>70</v>
      </c>
      <c r="J23" s="23" t="str">
        <f t="shared" si="1"/>
        <v>Khá</v>
      </c>
      <c r="K23" s="21"/>
      <c r="L23" s="14"/>
      <c r="M23" s="22"/>
      <c r="N23" s="161" t="e">
        <f>VLOOKUP(B23,'[1]thôi học'!B$2:B$211,1,0)</f>
        <v>#N/A</v>
      </c>
    </row>
    <row r="24" spans="1:14">
      <c r="A24" s="13">
        <v>11</v>
      </c>
      <c r="B24" s="166" t="s">
        <v>2641</v>
      </c>
      <c r="C24" s="116" t="s">
        <v>961</v>
      </c>
      <c r="D24" s="117">
        <v>36898</v>
      </c>
      <c r="E24" s="21">
        <v>90</v>
      </c>
      <c r="F24" s="21">
        <v>90</v>
      </c>
      <c r="G24" s="21">
        <v>90</v>
      </c>
      <c r="H24" s="22" t="str">
        <f t="shared" si="0"/>
        <v>Xuất sắc</v>
      </c>
      <c r="I24" s="21">
        <v>90</v>
      </c>
      <c r="J24" s="23" t="str">
        <f t="shared" si="1"/>
        <v>Xuất sắc</v>
      </c>
      <c r="K24" s="21"/>
      <c r="L24" s="14"/>
      <c r="M24" s="22"/>
      <c r="N24" s="161" t="e">
        <f>VLOOKUP(B24,'[1]thôi học'!B$2:B$211,1,0)</f>
        <v>#N/A</v>
      </c>
    </row>
    <row r="25" spans="1:14">
      <c r="A25" s="13">
        <v>12</v>
      </c>
      <c r="B25" s="166" t="s">
        <v>2642</v>
      </c>
      <c r="C25" s="116" t="s">
        <v>116</v>
      </c>
      <c r="D25" s="117">
        <v>36983</v>
      </c>
      <c r="E25" s="21">
        <v>70</v>
      </c>
      <c r="F25" s="21">
        <v>70</v>
      </c>
      <c r="G25" s="21">
        <v>70</v>
      </c>
      <c r="H25" s="22" t="str">
        <f t="shared" si="0"/>
        <v>Khá</v>
      </c>
      <c r="I25" s="21">
        <v>70</v>
      </c>
      <c r="J25" s="23" t="str">
        <f t="shared" si="1"/>
        <v>Khá</v>
      </c>
      <c r="K25" s="31"/>
      <c r="L25" s="32"/>
      <c r="M25" s="22"/>
      <c r="N25" s="161" t="e">
        <f>VLOOKUP(B25,'[1]thôi học'!B$2:B$211,1,0)</f>
        <v>#N/A</v>
      </c>
    </row>
    <row r="26" spans="1:14">
      <c r="A26" s="13">
        <v>13</v>
      </c>
      <c r="B26" s="166" t="s">
        <v>2643</v>
      </c>
      <c r="C26" s="116" t="s">
        <v>962</v>
      </c>
      <c r="D26" s="117">
        <v>37235</v>
      </c>
      <c r="E26" s="21">
        <v>80</v>
      </c>
      <c r="F26" s="21">
        <v>80</v>
      </c>
      <c r="G26" s="21">
        <v>80</v>
      </c>
      <c r="H26" s="22" t="str">
        <f t="shared" si="0"/>
        <v>Tốt</v>
      </c>
      <c r="I26" s="21">
        <v>80</v>
      </c>
      <c r="J26" s="23" t="str">
        <f t="shared" si="1"/>
        <v>Tốt</v>
      </c>
      <c r="K26" s="31"/>
      <c r="L26" s="32"/>
      <c r="M26" s="22"/>
      <c r="N26" s="161" t="e">
        <f>VLOOKUP(B26,'[1]thôi học'!B$2:B$211,1,0)</f>
        <v>#N/A</v>
      </c>
    </row>
    <row r="27" spans="1:14">
      <c r="A27" s="13">
        <v>14</v>
      </c>
      <c r="B27" s="166" t="s">
        <v>2644</v>
      </c>
      <c r="C27" s="116" t="s">
        <v>963</v>
      </c>
      <c r="D27" s="117">
        <v>37172</v>
      </c>
      <c r="E27" s="21">
        <v>90</v>
      </c>
      <c r="F27" s="21">
        <v>90</v>
      </c>
      <c r="G27" s="21">
        <v>90</v>
      </c>
      <c r="H27" s="22" t="str">
        <f t="shared" si="0"/>
        <v>Xuất sắc</v>
      </c>
      <c r="I27" s="21">
        <v>90</v>
      </c>
      <c r="J27" s="23" t="str">
        <f t="shared" si="1"/>
        <v>Xuất sắc</v>
      </c>
      <c r="K27" s="31"/>
      <c r="L27" s="32"/>
      <c r="M27" s="22"/>
      <c r="N27" s="161" t="e">
        <f>VLOOKUP(B27,'[1]thôi học'!B$2:B$211,1,0)</f>
        <v>#N/A</v>
      </c>
    </row>
    <row r="28" spans="1:14">
      <c r="A28" s="13">
        <v>15</v>
      </c>
      <c r="B28" s="166" t="s">
        <v>2645</v>
      </c>
      <c r="C28" s="116" t="s">
        <v>964</v>
      </c>
      <c r="D28" s="117">
        <v>36945</v>
      </c>
      <c r="E28" s="21">
        <v>90</v>
      </c>
      <c r="F28" s="21">
        <v>90</v>
      </c>
      <c r="G28" s="21">
        <v>90</v>
      </c>
      <c r="H28" s="22" t="str">
        <f t="shared" si="0"/>
        <v>Xuất sắc</v>
      </c>
      <c r="I28" s="21">
        <v>90</v>
      </c>
      <c r="J28" s="23" t="str">
        <f t="shared" si="1"/>
        <v>Xuất sắc</v>
      </c>
      <c r="K28" s="31"/>
      <c r="L28" s="32"/>
      <c r="M28" s="22"/>
      <c r="N28" s="161" t="e">
        <f>VLOOKUP(B28,'[1]thôi học'!B$2:B$211,1,0)</f>
        <v>#N/A</v>
      </c>
    </row>
    <row r="29" spans="1:14">
      <c r="A29" s="13">
        <v>16</v>
      </c>
      <c r="B29" s="166" t="s">
        <v>2646</v>
      </c>
      <c r="C29" s="116" t="s">
        <v>965</v>
      </c>
      <c r="D29" s="117">
        <v>37139</v>
      </c>
      <c r="E29" s="21">
        <v>90</v>
      </c>
      <c r="F29" s="21">
        <v>90</v>
      </c>
      <c r="G29" s="21">
        <v>90</v>
      </c>
      <c r="H29" s="22" t="str">
        <f t="shared" si="0"/>
        <v>Xuất sắc</v>
      </c>
      <c r="I29" s="21">
        <v>90</v>
      </c>
      <c r="J29" s="23" t="str">
        <f t="shared" si="1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>
      <c r="A30" s="13">
        <v>17</v>
      </c>
      <c r="B30" s="166" t="s">
        <v>2647</v>
      </c>
      <c r="C30" s="116" t="s">
        <v>966</v>
      </c>
      <c r="D30" s="117">
        <v>37185</v>
      </c>
      <c r="E30" s="21">
        <v>90</v>
      </c>
      <c r="F30" s="21">
        <v>90</v>
      </c>
      <c r="G30" s="21">
        <v>90</v>
      </c>
      <c r="H30" s="22" t="str">
        <f t="shared" si="0"/>
        <v>Xuất sắc</v>
      </c>
      <c r="I30" s="21">
        <v>90</v>
      </c>
      <c r="J30" s="23" t="str">
        <f t="shared" si="1"/>
        <v>Xuất sắc</v>
      </c>
      <c r="K30" s="21"/>
      <c r="L30" s="14"/>
      <c r="M30" s="22"/>
      <c r="N30" s="161" t="e">
        <f>VLOOKUP(B30,'[1]thôi học'!B$2:B$211,1,0)</f>
        <v>#N/A</v>
      </c>
    </row>
    <row r="31" spans="1:14">
      <c r="A31" s="13">
        <v>18</v>
      </c>
      <c r="B31" s="166" t="s">
        <v>2648</v>
      </c>
      <c r="C31" s="116" t="s">
        <v>967</v>
      </c>
      <c r="D31" s="117">
        <v>36984</v>
      </c>
      <c r="E31" s="21">
        <v>90</v>
      </c>
      <c r="F31" s="21">
        <v>90</v>
      </c>
      <c r="G31" s="21">
        <v>90</v>
      </c>
      <c r="H31" s="22" t="str">
        <f t="shared" si="0"/>
        <v>Xuất sắc</v>
      </c>
      <c r="I31" s="21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>
      <c r="A32" s="13">
        <v>19</v>
      </c>
      <c r="B32" s="166" t="s">
        <v>2649</v>
      </c>
      <c r="C32" s="116" t="s">
        <v>968</v>
      </c>
      <c r="D32" s="117">
        <v>37134</v>
      </c>
      <c r="E32" s="21">
        <v>90</v>
      </c>
      <c r="F32" s="21">
        <v>90</v>
      </c>
      <c r="G32" s="21">
        <v>90</v>
      </c>
      <c r="H32" s="22" t="str">
        <f t="shared" si="0"/>
        <v>Xuất sắc</v>
      </c>
      <c r="I32" s="21">
        <v>90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</row>
    <row r="33" spans="1:14">
      <c r="A33" s="13">
        <v>20</v>
      </c>
      <c r="B33" s="166" t="s">
        <v>2650</v>
      </c>
      <c r="C33" s="116" t="s">
        <v>969</v>
      </c>
      <c r="D33" s="117">
        <v>37224</v>
      </c>
      <c r="E33" s="21">
        <v>90</v>
      </c>
      <c r="F33" s="21">
        <v>90</v>
      </c>
      <c r="G33" s="21">
        <v>90</v>
      </c>
      <c r="H33" s="22" t="str">
        <f t="shared" si="0"/>
        <v>Xuất sắc</v>
      </c>
      <c r="I33" s="21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>
      <c r="A34" s="13">
        <v>21</v>
      </c>
      <c r="B34" s="166" t="s">
        <v>2651</v>
      </c>
      <c r="C34" s="116" t="s">
        <v>970</v>
      </c>
      <c r="D34" s="117">
        <v>37184</v>
      </c>
      <c r="E34" s="21">
        <v>80</v>
      </c>
      <c r="F34" s="21">
        <v>80</v>
      </c>
      <c r="G34" s="21">
        <v>80</v>
      </c>
      <c r="H34" s="22" t="str">
        <f t="shared" si="0"/>
        <v>Tốt</v>
      </c>
      <c r="I34" s="21">
        <v>80</v>
      </c>
      <c r="J34" s="23" t="str">
        <f t="shared" si="1"/>
        <v>Tốt</v>
      </c>
      <c r="K34" s="31"/>
      <c r="L34" s="32"/>
      <c r="M34" s="22"/>
      <c r="N34" s="161" t="e">
        <f>VLOOKUP(B34,'[1]thôi học'!B$2:B$211,1,0)</f>
        <v>#N/A</v>
      </c>
    </row>
    <row r="35" spans="1:14">
      <c r="A35" s="13">
        <v>22</v>
      </c>
      <c r="B35" s="166" t="s">
        <v>2652</v>
      </c>
      <c r="C35" s="116" t="s">
        <v>971</v>
      </c>
      <c r="D35" s="117">
        <v>36975</v>
      </c>
      <c r="E35" s="21">
        <v>80</v>
      </c>
      <c r="F35" s="21">
        <v>80</v>
      </c>
      <c r="G35" s="21">
        <v>80</v>
      </c>
      <c r="H35" s="22" t="str">
        <f t="shared" si="0"/>
        <v>Tốt</v>
      </c>
      <c r="I35" s="21">
        <v>80</v>
      </c>
      <c r="J35" s="23" t="str">
        <f t="shared" si="1"/>
        <v>Tốt</v>
      </c>
      <c r="K35" s="31"/>
      <c r="L35" s="32"/>
      <c r="M35" s="22"/>
      <c r="N35" s="161" t="e">
        <f>VLOOKUP(B35,'[1]thôi học'!B$2:B$211,1,0)</f>
        <v>#N/A</v>
      </c>
    </row>
    <row r="36" spans="1:14">
      <c r="A36" s="13">
        <v>23</v>
      </c>
      <c r="B36" s="166" t="s">
        <v>2653</v>
      </c>
      <c r="C36" s="116" t="s">
        <v>972</v>
      </c>
      <c r="D36" s="117">
        <v>37196</v>
      </c>
      <c r="E36" s="21">
        <v>80</v>
      </c>
      <c r="F36" s="21">
        <v>80</v>
      </c>
      <c r="G36" s="21">
        <v>80</v>
      </c>
      <c r="H36" s="22" t="str">
        <f t="shared" si="0"/>
        <v>Tốt</v>
      </c>
      <c r="I36" s="21">
        <v>80</v>
      </c>
      <c r="J36" s="23" t="str">
        <f t="shared" si="1"/>
        <v>Tốt</v>
      </c>
      <c r="K36" s="21"/>
      <c r="L36" s="14"/>
      <c r="M36" s="22"/>
      <c r="N36" s="161" t="e">
        <f>VLOOKUP(B36,'[1]thôi học'!B$2:B$211,1,0)</f>
        <v>#N/A</v>
      </c>
    </row>
    <row r="37" spans="1:14">
      <c r="A37" s="13">
        <v>24</v>
      </c>
      <c r="B37" s="166" t="s">
        <v>2654</v>
      </c>
      <c r="C37" s="116" t="s">
        <v>137</v>
      </c>
      <c r="D37" s="117">
        <v>37124</v>
      </c>
      <c r="E37" s="21">
        <v>90</v>
      </c>
      <c r="F37" s="21">
        <v>90</v>
      </c>
      <c r="G37" s="21">
        <v>90</v>
      </c>
      <c r="H37" s="22" t="str">
        <f t="shared" si="0"/>
        <v>Xuất sắc</v>
      </c>
      <c r="I37" s="21">
        <v>90</v>
      </c>
      <c r="J37" s="23" t="str">
        <f t="shared" si="1"/>
        <v>Xuất sắc</v>
      </c>
      <c r="K37" s="31"/>
      <c r="L37" s="32"/>
      <c r="M37" s="22"/>
      <c r="N37" s="161" t="e">
        <f>VLOOKUP(B37,'[1]thôi học'!B$2:B$211,1,0)</f>
        <v>#N/A</v>
      </c>
    </row>
    <row r="38" spans="1:14">
      <c r="A38" s="13">
        <v>25</v>
      </c>
      <c r="B38" s="166" t="s">
        <v>2655</v>
      </c>
      <c r="C38" s="116" t="s">
        <v>43</v>
      </c>
      <c r="D38" s="117">
        <v>37253</v>
      </c>
      <c r="E38" s="21">
        <v>90</v>
      </c>
      <c r="F38" s="21">
        <v>90</v>
      </c>
      <c r="G38" s="21">
        <v>90</v>
      </c>
      <c r="H38" s="22" t="str">
        <f t="shared" si="0"/>
        <v>Xuất sắc</v>
      </c>
      <c r="I38" s="21">
        <v>90</v>
      </c>
      <c r="J38" s="23" t="str">
        <f t="shared" si="1"/>
        <v>Xuất sắc</v>
      </c>
      <c r="K38" s="31"/>
      <c r="L38" s="32"/>
      <c r="M38" s="22"/>
      <c r="N38" s="161" t="e">
        <f>VLOOKUP(B38,'[1]thôi học'!B$2:B$211,1,0)</f>
        <v>#N/A</v>
      </c>
    </row>
    <row r="39" spans="1:14">
      <c r="A39" s="13">
        <v>26</v>
      </c>
      <c r="B39" s="166" t="s">
        <v>2656</v>
      </c>
      <c r="C39" s="116" t="s">
        <v>973</v>
      </c>
      <c r="D39" s="117">
        <v>36947</v>
      </c>
      <c r="E39" s="21">
        <v>82</v>
      </c>
      <c r="F39" s="21">
        <v>82</v>
      </c>
      <c r="G39" s="21">
        <v>82</v>
      </c>
      <c r="H39" s="22" t="str">
        <f t="shared" si="0"/>
        <v>Tốt</v>
      </c>
      <c r="I39" s="21">
        <v>82</v>
      </c>
      <c r="J39" s="23" t="str">
        <f t="shared" si="1"/>
        <v>Tốt</v>
      </c>
      <c r="K39" s="31"/>
      <c r="L39" s="32"/>
      <c r="M39" s="22"/>
      <c r="N39" s="161" t="e">
        <f>VLOOKUP(B39,'[1]thôi học'!B$2:B$211,1,0)</f>
        <v>#N/A</v>
      </c>
    </row>
    <row r="40" spans="1:14">
      <c r="A40" s="13">
        <v>27</v>
      </c>
      <c r="B40" s="166" t="s">
        <v>2657</v>
      </c>
      <c r="C40" s="116" t="s">
        <v>146</v>
      </c>
      <c r="D40" s="117">
        <v>37061</v>
      </c>
      <c r="E40" s="21">
        <v>55</v>
      </c>
      <c r="F40" s="21">
        <v>55</v>
      </c>
      <c r="G40" s="21">
        <v>55</v>
      </c>
      <c r="H40" s="22" t="str">
        <f t="shared" si="0"/>
        <v>Trung bình</v>
      </c>
      <c r="I40" s="21">
        <v>55</v>
      </c>
      <c r="J40" s="23" t="str">
        <f t="shared" si="1"/>
        <v>Trung bình</v>
      </c>
      <c r="K40" s="31"/>
      <c r="L40" s="32"/>
      <c r="M40" s="22"/>
      <c r="N40" s="161" t="e">
        <f>VLOOKUP(B40,'[1]thôi học'!B$2:B$211,1,0)</f>
        <v>#N/A</v>
      </c>
    </row>
    <row r="41" spans="1:14">
      <c r="A41" s="13">
        <v>28</v>
      </c>
      <c r="B41" s="166" t="s">
        <v>2658</v>
      </c>
      <c r="C41" s="116" t="s">
        <v>974</v>
      </c>
      <c r="D41" s="117">
        <v>36893</v>
      </c>
      <c r="E41" s="21">
        <v>80</v>
      </c>
      <c r="F41" s="21">
        <v>80</v>
      </c>
      <c r="G41" s="21">
        <v>80</v>
      </c>
      <c r="H41" s="22" t="str">
        <f t="shared" si="0"/>
        <v>Tốt</v>
      </c>
      <c r="I41" s="21">
        <v>80</v>
      </c>
      <c r="J41" s="23" t="str">
        <f t="shared" si="1"/>
        <v>Tốt</v>
      </c>
      <c r="K41" s="21"/>
      <c r="L41" s="14"/>
      <c r="M41" s="22"/>
      <c r="N41" s="161" t="e">
        <f>VLOOKUP(B41,'[1]thôi học'!B$2:B$211,1,0)</f>
        <v>#N/A</v>
      </c>
    </row>
    <row r="42" spans="1:14">
      <c r="A42" s="13">
        <v>29</v>
      </c>
      <c r="B42" s="166" t="s">
        <v>2659</v>
      </c>
      <c r="C42" s="116" t="s">
        <v>975</v>
      </c>
      <c r="D42" s="117">
        <v>36933</v>
      </c>
      <c r="E42" s="21">
        <v>80</v>
      </c>
      <c r="F42" s="21">
        <v>80</v>
      </c>
      <c r="G42" s="21">
        <v>80</v>
      </c>
      <c r="H42" s="22" t="str">
        <f t="shared" si="0"/>
        <v>Tốt</v>
      </c>
      <c r="I42" s="21">
        <v>80</v>
      </c>
      <c r="J42" s="23" t="str">
        <f t="shared" si="1"/>
        <v>Tốt</v>
      </c>
      <c r="K42" s="21"/>
      <c r="L42" s="14"/>
      <c r="M42" s="22"/>
      <c r="N42" s="161" t="e">
        <f>VLOOKUP(B42,'[1]thôi học'!B$2:B$211,1,0)</f>
        <v>#N/A</v>
      </c>
    </row>
    <row r="43" spans="1:14">
      <c r="A43" s="13">
        <v>30</v>
      </c>
      <c r="B43" s="166" t="s">
        <v>2660</v>
      </c>
      <c r="C43" s="116" t="s">
        <v>977</v>
      </c>
      <c r="D43" s="117">
        <v>36901</v>
      </c>
      <c r="E43" s="21">
        <v>78</v>
      </c>
      <c r="F43" s="21">
        <v>78</v>
      </c>
      <c r="G43" s="21">
        <v>78</v>
      </c>
      <c r="H43" s="22" t="str">
        <f t="shared" si="0"/>
        <v>Khá</v>
      </c>
      <c r="I43" s="21">
        <v>78</v>
      </c>
      <c r="J43" s="23" t="str">
        <f t="shared" si="1"/>
        <v>Khá</v>
      </c>
      <c r="K43" s="31"/>
      <c r="L43" s="32"/>
      <c r="M43" s="22"/>
      <c r="N43" s="161" t="e">
        <f>VLOOKUP(B43,'[1]thôi học'!B$2:B$211,1,0)</f>
        <v>#N/A</v>
      </c>
    </row>
    <row r="44" spans="1:14">
      <c r="A44" s="13">
        <v>31</v>
      </c>
      <c r="B44" s="166" t="s">
        <v>2661</v>
      </c>
      <c r="C44" s="116" t="s">
        <v>978</v>
      </c>
      <c r="D44" s="117">
        <v>37099</v>
      </c>
      <c r="E44" s="21">
        <v>75</v>
      </c>
      <c r="F44" s="21">
        <v>75</v>
      </c>
      <c r="G44" s="21">
        <v>75</v>
      </c>
      <c r="H44" s="22" t="str">
        <f t="shared" si="0"/>
        <v>Khá</v>
      </c>
      <c r="I44" s="21">
        <v>75</v>
      </c>
      <c r="J44" s="23" t="str">
        <f t="shared" si="1"/>
        <v>Khá</v>
      </c>
      <c r="K44" s="31"/>
      <c r="L44" s="32"/>
      <c r="M44" s="22"/>
      <c r="N44" s="161" t="e">
        <f>VLOOKUP(B44,'[1]thôi học'!B$2:B$211,1,0)</f>
        <v>#N/A</v>
      </c>
    </row>
    <row r="45" spans="1:14">
      <c r="A45" s="13">
        <v>32</v>
      </c>
      <c r="B45" s="166" t="s">
        <v>2662</v>
      </c>
      <c r="C45" s="116" t="s">
        <v>979</v>
      </c>
      <c r="D45" s="117">
        <v>37148</v>
      </c>
      <c r="E45" s="21">
        <v>80</v>
      </c>
      <c r="F45" s="21">
        <v>80</v>
      </c>
      <c r="G45" s="21">
        <v>80</v>
      </c>
      <c r="H45" s="22" t="str">
        <f t="shared" si="0"/>
        <v>Tốt</v>
      </c>
      <c r="I45" s="21">
        <v>80</v>
      </c>
      <c r="J45" s="23" t="str">
        <f t="shared" si="1"/>
        <v>Tốt</v>
      </c>
      <c r="K45" s="21"/>
      <c r="L45" s="14"/>
      <c r="M45" s="22"/>
      <c r="N45" s="161" t="e">
        <f>VLOOKUP(B45,'[1]thôi học'!B$2:B$211,1,0)</f>
        <v>#N/A</v>
      </c>
    </row>
    <row r="46" spans="1:14">
      <c r="A46" s="13">
        <v>33</v>
      </c>
      <c r="B46" s="166" t="s">
        <v>2663</v>
      </c>
      <c r="C46" s="116" t="s">
        <v>980</v>
      </c>
      <c r="D46" s="117">
        <v>37114</v>
      </c>
      <c r="E46" s="21">
        <v>80</v>
      </c>
      <c r="F46" s="21">
        <v>80</v>
      </c>
      <c r="G46" s="21">
        <v>80</v>
      </c>
      <c r="H46" s="22" t="str">
        <f t="shared" si="0"/>
        <v>Tốt</v>
      </c>
      <c r="I46" s="21">
        <v>80</v>
      </c>
      <c r="J46" s="23" t="str">
        <f t="shared" si="1"/>
        <v>Tốt</v>
      </c>
      <c r="K46" s="31"/>
      <c r="L46" s="32"/>
      <c r="M46" s="22"/>
      <c r="N46" s="161" t="e">
        <f>VLOOKUP(B46,'[1]thôi học'!B$2:B$211,1,0)</f>
        <v>#N/A</v>
      </c>
    </row>
    <row r="47" spans="1:14">
      <c r="A47" s="13">
        <v>34</v>
      </c>
      <c r="B47" s="166" t="s">
        <v>2664</v>
      </c>
      <c r="C47" s="116" t="s">
        <v>981</v>
      </c>
      <c r="D47" s="117">
        <v>36988</v>
      </c>
      <c r="E47" s="21">
        <v>90</v>
      </c>
      <c r="F47" s="21">
        <v>90</v>
      </c>
      <c r="G47" s="21">
        <v>90</v>
      </c>
      <c r="H47" s="22" t="str">
        <f t="shared" si="0"/>
        <v>Xuất sắc</v>
      </c>
      <c r="I47" s="21">
        <v>90</v>
      </c>
      <c r="J47" s="23" t="str">
        <f t="shared" si="1"/>
        <v>Xuất sắc</v>
      </c>
      <c r="K47" s="31"/>
      <c r="L47" s="32"/>
      <c r="M47" s="22"/>
      <c r="N47" s="161" t="e">
        <f>VLOOKUP(B47,'[1]thôi học'!B$2:B$211,1,0)</f>
        <v>#N/A</v>
      </c>
    </row>
    <row r="48" spans="1:14">
      <c r="A48" s="13">
        <v>35</v>
      </c>
      <c r="B48" s="166" t="s">
        <v>2665</v>
      </c>
      <c r="C48" s="116" t="s">
        <v>982</v>
      </c>
      <c r="D48" s="117">
        <v>37233</v>
      </c>
      <c r="E48" s="21">
        <v>90</v>
      </c>
      <c r="F48" s="21">
        <v>90</v>
      </c>
      <c r="G48" s="21">
        <v>90</v>
      </c>
      <c r="H48" s="22" t="str">
        <f t="shared" si="0"/>
        <v>Xuất sắc</v>
      </c>
      <c r="I48" s="21">
        <v>90</v>
      </c>
      <c r="J48" s="23" t="str">
        <f t="shared" si="1"/>
        <v>Xuất sắc</v>
      </c>
      <c r="K48" s="31"/>
      <c r="L48" s="32"/>
      <c r="M48" s="22"/>
      <c r="N48" s="161" t="e">
        <f>VLOOKUP(B48,'[1]thôi học'!B$2:B$211,1,0)</f>
        <v>#N/A</v>
      </c>
    </row>
    <row r="49" spans="1:14">
      <c r="A49" s="13">
        <v>36</v>
      </c>
      <c r="B49" s="166" t="s">
        <v>2666</v>
      </c>
      <c r="C49" s="116" t="s">
        <v>983</v>
      </c>
      <c r="D49" s="117">
        <v>36994</v>
      </c>
      <c r="E49" s="21">
        <v>73</v>
      </c>
      <c r="F49" s="21">
        <v>73</v>
      </c>
      <c r="G49" s="21">
        <v>73</v>
      </c>
      <c r="H49" s="22" t="str">
        <f t="shared" si="0"/>
        <v>Khá</v>
      </c>
      <c r="I49" s="21">
        <v>73</v>
      </c>
      <c r="J49" s="23" t="str">
        <f t="shared" si="1"/>
        <v>Khá</v>
      </c>
      <c r="K49" s="31"/>
      <c r="L49" s="32"/>
      <c r="M49" s="22"/>
      <c r="N49" s="161" t="e">
        <f>VLOOKUP(B49,'[1]thôi học'!B$2:B$211,1,0)</f>
        <v>#N/A</v>
      </c>
    </row>
    <row r="50" spans="1:14">
      <c r="A50" s="13">
        <v>37</v>
      </c>
      <c r="B50" s="166" t="s">
        <v>2667</v>
      </c>
      <c r="C50" s="116" t="s">
        <v>984</v>
      </c>
      <c r="D50" s="117">
        <v>36920</v>
      </c>
      <c r="E50" s="21">
        <v>92</v>
      </c>
      <c r="F50" s="21">
        <v>92</v>
      </c>
      <c r="G50" s="21">
        <v>92</v>
      </c>
      <c r="H50" s="22" t="str">
        <f t="shared" si="0"/>
        <v>Xuất sắc</v>
      </c>
      <c r="I50" s="21">
        <v>92</v>
      </c>
      <c r="J50" s="23" t="str">
        <f t="shared" si="1"/>
        <v>Xuất sắc</v>
      </c>
      <c r="K50" s="13"/>
      <c r="L50" s="14"/>
      <c r="M50" s="22"/>
      <c r="N50" s="161" t="e">
        <f>VLOOKUP(B50,'[1]thôi học'!B$2:B$211,1,0)</f>
        <v>#N/A</v>
      </c>
    </row>
    <row r="51" spans="1:14" s="25" customFormat="1">
      <c r="A51" s="13">
        <v>38</v>
      </c>
      <c r="B51" s="166" t="s">
        <v>2668</v>
      </c>
      <c r="C51" s="116" t="s">
        <v>985</v>
      </c>
      <c r="D51" s="117">
        <v>36871</v>
      </c>
      <c r="E51" s="21">
        <v>80</v>
      </c>
      <c r="F51" s="21">
        <v>80</v>
      </c>
      <c r="G51" s="21">
        <v>80</v>
      </c>
      <c r="H51" s="22" t="str">
        <f t="shared" si="0"/>
        <v>Tốt</v>
      </c>
      <c r="I51" s="21">
        <v>80</v>
      </c>
      <c r="J51" s="23" t="str">
        <f t="shared" si="1"/>
        <v>Tốt</v>
      </c>
      <c r="K51" s="13"/>
      <c r="L51" s="14"/>
      <c r="M51" s="22"/>
      <c r="N51" s="161" t="e">
        <f>VLOOKUP(B51,'[1]thôi học'!B$2:B$211,1,0)</f>
        <v>#N/A</v>
      </c>
    </row>
    <row r="52" spans="1:14">
      <c r="A52" s="13">
        <v>39</v>
      </c>
      <c r="B52" s="166" t="s">
        <v>2669</v>
      </c>
      <c r="C52" s="116" t="s">
        <v>986</v>
      </c>
      <c r="D52" s="117">
        <v>37073</v>
      </c>
      <c r="E52" s="21">
        <v>64</v>
      </c>
      <c r="F52" s="21">
        <v>64</v>
      </c>
      <c r="G52" s="21">
        <v>64</v>
      </c>
      <c r="H52" s="22" t="str">
        <f t="shared" si="0"/>
        <v>Trung bình</v>
      </c>
      <c r="I52" s="21">
        <v>64</v>
      </c>
      <c r="J52" s="23" t="str">
        <f t="shared" si="1"/>
        <v>Trung bình</v>
      </c>
      <c r="K52" s="13"/>
      <c r="L52" s="14"/>
      <c r="M52" s="22"/>
      <c r="N52" s="161" t="e">
        <f>VLOOKUP(B52,'[1]thôi học'!B$2:B$211,1,0)</f>
        <v>#N/A</v>
      </c>
    </row>
    <row r="53" spans="1:14">
      <c r="A53" s="13">
        <v>40</v>
      </c>
      <c r="B53" s="166" t="s">
        <v>2670</v>
      </c>
      <c r="C53" s="116" t="s">
        <v>987</v>
      </c>
      <c r="D53" s="117">
        <v>37229</v>
      </c>
      <c r="E53" s="21">
        <v>80</v>
      </c>
      <c r="F53" s="21">
        <v>80</v>
      </c>
      <c r="G53" s="21">
        <v>80</v>
      </c>
      <c r="H53" s="22" t="str">
        <f t="shared" si="0"/>
        <v>Tốt</v>
      </c>
      <c r="I53" s="21">
        <v>80</v>
      </c>
      <c r="J53" s="23" t="str">
        <f t="shared" si="1"/>
        <v>Tốt</v>
      </c>
      <c r="K53" s="13"/>
      <c r="L53" s="14"/>
      <c r="M53" s="22"/>
      <c r="N53" s="161" t="e">
        <f>VLOOKUP(B53,'[1]thôi học'!B$2:B$211,1,0)</f>
        <v>#N/A</v>
      </c>
    </row>
    <row r="54" spans="1:14">
      <c r="A54" s="13">
        <v>41</v>
      </c>
      <c r="B54" s="166" t="s">
        <v>2671</v>
      </c>
      <c r="C54" s="116" t="s">
        <v>988</v>
      </c>
      <c r="D54" s="117">
        <v>37025</v>
      </c>
      <c r="E54" s="21">
        <v>80</v>
      </c>
      <c r="F54" s="21">
        <v>80</v>
      </c>
      <c r="G54" s="21">
        <v>80</v>
      </c>
      <c r="H54" s="22" t="str">
        <f t="shared" si="0"/>
        <v>Tốt</v>
      </c>
      <c r="I54" s="21">
        <v>80</v>
      </c>
      <c r="J54" s="23" t="str">
        <f t="shared" si="1"/>
        <v>Tốt</v>
      </c>
      <c r="K54" s="13"/>
      <c r="L54" s="14"/>
      <c r="M54" s="22"/>
      <c r="N54" s="161" t="e">
        <f>VLOOKUP(B54,'[1]thôi học'!B$2:B$211,1,0)</f>
        <v>#N/A</v>
      </c>
    </row>
    <row r="55" spans="1:14">
      <c r="A55" s="13">
        <v>42</v>
      </c>
      <c r="B55" s="166" t="s">
        <v>2672</v>
      </c>
      <c r="C55" s="116" t="s">
        <v>989</v>
      </c>
      <c r="D55" s="117">
        <v>36969</v>
      </c>
      <c r="E55" s="21">
        <v>80</v>
      </c>
      <c r="F55" s="21">
        <v>80</v>
      </c>
      <c r="G55" s="21">
        <v>80</v>
      </c>
      <c r="H55" s="22" t="str">
        <f t="shared" si="0"/>
        <v>Tốt</v>
      </c>
      <c r="I55" s="21">
        <v>80</v>
      </c>
      <c r="J55" s="23" t="str">
        <f t="shared" si="1"/>
        <v>Tốt</v>
      </c>
      <c r="K55" s="13"/>
      <c r="L55" s="14"/>
      <c r="M55" s="22"/>
      <c r="N55" s="161" t="e">
        <f>VLOOKUP(B55,'[1]thôi học'!B$2:B$211,1,0)</f>
        <v>#N/A</v>
      </c>
    </row>
    <row r="57" spans="1:14">
      <c r="A57" s="92" t="s">
        <v>683</v>
      </c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51"/>
  <sheetViews>
    <sheetView topLeftCell="A5" workbookViewId="0">
      <selection activeCell="R25" sqref="R25"/>
    </sheetView>
  </sheetViews>
  <sheetFormatPr defaultColWidth="9.125" defaultRowHeight="15"/>
  <cols>
    <col min="1" max="1" width="4.875" style="25" bestFit="1" customWidth="1"/>
    <col min="2" max="2" width="10.125" style="25" bestFit="1" customWidth="1"/>
    <col min="3" max="3" width="22.875" style="104" customWidth="1"/>
    <col min="4" max="4" width="11.25" style="94" bestFit="1" customWidth="1"/>
    <col min="5" max="5" width="8" style="25" customWidth="1"/>
    <col min="6" max="6" width="8.25" style="25" customWidth="1"/>
    <col min="7" max="7" width="6.875" style="25" customWidth="1"/>
    <col min="8" max="8" width="10.75" style="104" customWidth="1"/>
    <col min="9" max="9" width="7.75" style="25" customWidth="1"/>
    <col min="10" max="10" width="10.375" style="25" customWidth="1"/>
    <col min="11" max="11" width="7.625" style="29" hidden="1" customWidth="1"/>
    <col min="12" max="12" width="13.75" style="86" hidden="1" customWidth="1"/>
    <col min="13" max="13" width="10.875" style="104" hidden="1" customWidth="1"/>
    <col min="14" max="14" width="0" style="104" hidden="1" customWidth="1"/>
    <col min="15" max="16384" width="9.125" style="104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25"/>
      <c r="L1" s="104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25"/>
      <c r="L2" s="104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25"/>
      <c r="L3" s="104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25"/>
      <c r="L4" s="104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25"/>
      <c r="L5" s="104"/>
    </row>
    <row r="6" spans="1:14">
      <c r="A6" s="211" t="s">
        <v>9</v>
      </c>
      <c r="B6" s="211"/>
      <c r="C6" s="211"/>
      <c r="D6" s="211"/>
      <c r="E6" s="102"/>
      <c r="F6" s="102"/>
      <c r="G6" s="102"/>
    </row>
    <row r="7" spans="1:14">
      <c r="A7" s="205" t="s">
        <v>4</v>
      </c>
      <c r="B7" s="205"/>
      <c r="C7" s="205"/>
      <c r="D7" s="205"/>
      <c r="E7" s="205"/>
      <c r="F7" s="205"/>
      <c r="G7" s="205"/>
      <c r="H7" s="205"/>
      <c r="I7" s="103"/>
      <c r="J7" s="103"/>
      <c r="K7" s="53"/>
    </row>
    <row r="8" spans="1:14">
      <c r="A8" s="103"/>
      <c r="B8" s="102"/>
      <c r="C8" s="87"/>
      <c r="D8" s="88"/>
      <c r="E8" s="102"/>
      <c r="F8" s="102"/>
      <c r="G8" s="89"/>
    </row>
    <row r="9" spans="1:14">
      <c r="A9" s="205" t="s">
        <v>1113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4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>
      <c r="K11" s="25"/>
    </row>
    <row r="12" spans="1:14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13">
        <v>1</v>
      </c>
      <c r="B14" s="166" t="s">
        <v>2673</v>
      </c>
      <c r="C14" s="116" t="s">
        <v>1114</v>
      </c>
      <c r="D14" s="117">
        <v>37109</v>
      </c>
      <c r="E14" s="146">
        <v>90</v>
      </c>
      <c r="F14" s="147">
        <v>90</v>
      </c>
      <c r="G14" s="147">
        <v>90</v>
      </c>
      <c r="H14" s="22" t="str">
        <f>IF(G14&gt;=90,"Xuất sắc",IF(G14&gt;=80,"Tốt", IF(G14&gt;=65,"Khá",IF(G14&gt;=50,"Trung bình", IF(G14&gt;=35, "Yếu", "Kém")))))</f>
        <v>Xuất sắc</v>
      </c>
      <c r="I14" s="147">
        <v>90</v>
      </c>
      <c r="J14" s="23" t="str">
        <f>IF(I14&gt;=90,"Xuất sắc",IF(I14&gt;=80,"Tốt", IF(I14&gt;=65,"Khá",IF(I14&gt;=50,"Trung bình", IF(I14&gt;=35, "Yếu", "Kém")))))</f>
        <v>Xuất sắc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2674</v>
      </c>
      <c r="C15" s="116" t="s">
        <v>1115</v>
      </c>
      <c r="D15" s="117">
        <v>37152</v>
      </c>
      <c r="E15" s="146">
        <v>90</v>
      </c>
      <c r="F15" s="147">
        <v>90</v>
      </c>
      <c r="G15" s="147">
        <v>90</v>
      </c>
      <c r="H15" s="22" t="str">
        <f>IF(G15&gt;=90,"Xuất sắc",IF(G15&gt;=80,"Tốt", IF(G15&gt;=65,"Khá",IF(G15&gt;=50,"Trung bình", IF(G15&gt;=35, "Yếu", "Kém")))))</f>
        <v>Xuất sắc</v>
      </c>
      <c r="I15" s="147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>
      <c r="A16" s="13">
        <v>3</v>
      </c>
      <c r="B16" s="166" t="s">
        <v>2675</v>
      </c>
      <c r="C16" s="116" t="s">
        <v>1116</v>
      </c>
      <c r="D16" s="117">
        <v>36893</v>
      </c>
      <c r="E16" s="146">
        <v>80</v>
      </c>
      <c r="F16" s="147">
        <v>80</v>
      </c>
      <c r="G16" s="147">
        <v>80</v>
      </c>
      <c r="H16" s="22" t="str">
        <f t="shared" ref="H16:H49" si="0">IF(G16&gt;=90,"Xuất sắc",IF(G16&gt;=80,"Tốt", IF(G16&gt;=65,"Khá",IF(G16&gt;=50,"Trung bình", IF(G16&gt;=35, "Yếu", "Kém")))))</f>
        <v>Tốt</v>
      </c>
      <c r="I16" s="147">
        <v>80</v>
      </c>
      <c r="J16" s="23" t="str">
        <f t="shared" ref="J16:J49" si="1">IF(I16&gt;=90,"Xuất sắc",IF(I16&gt;=80,"Tốt", IF(I16&gt;=65,"Khá",IF(I16&gt;=50,"Trung bình", IF(I16&gt;=35, "Yếu", "Kém")))))</f>
        <v>Tốt</v>
      </c>
      <c r="K16" s="33"/>
      <c r="L16" s="34"/>
      <c r="M16" s="22"/>
      <c r="N16" s="161" t="e">
        <f>VLOOKUP(B16,'[1]thôi học'!B$2:B$211,1,0)</f>
        <v>#N/A</v>
      </c>
    </row>
    <row r="17" spans="1:14">
      <c r="A17" s="13">
        <v>4</v>
      </c>
      <c r="B17" s="166" t="s">
        <v>2676</v>
      </c>
      <c r="C17" s="116" t="s">
        <v>1117</v>
      </c>
      <c r="D17" s="117">
        <v>36894</v>
      </c>
      <c r="E17" s="146">
        <v>80</v>
      </c>
      <c r="F17" s="147">
        <v>80</v>
      </c>
      <c r="G17" s="147">
        <v>80</v>
      </c>
      <c r="H17" s="22" t="str">
        <f t="shared" si="0"/>
        <v>Tốt</v>
      </c>
      <c r="I17" s="147">
        <v>80</v>
      </c>
      <c r="J17" s="23" t="str">
        <f t="shared" si="1"/>
        <v>Tốt</v>
      </c>
      <c r="K17" s="31"/>
      <c r="L17" s="32"/>
      <c r="M17" s="22"/>
      <c r="N17" s="161" t="e">
        <f>VLOOKUP(B17,'[1]thôi học'!B$2:B$211,1,0)</f>
        <v>#N/A</v>
      </c>
    </row>
    <row r="18" spans="1:14">
      <c r="A18" s="13">
        <v>5</v>
      </c>
      <c r="B18" s="166" t="s">
        <v>2677</v>
      </c>
      <c r="C18" s="116" t="s">
        <v>1118</v>
      </c>
      <c r="D18" s="117">
        <v>37000</v>
      </c>
      <c r="E18" s="146">
        <v>90</v>
      </c>
      <c r="F18" s="147">
        <v>90</v>
      </c>
      <c r="G18" s="147">
        <v>90</v>
      </c>
      <c r="H18" s="22" t="str">
        <f t="shared" si="0"/>
        <v>Xuất sắc</v>
      </c>
      <c r="I18" s="147">
        <v>90</v>
      </c>
      <c r="J18" s="23" t="str">
        <f t="shared" si="1"/>
        <v>Xuất sắc</v>
      </c>
      <c r="K18" s="31"/>
      <c r="L18" s="32"/>
      <c r="M18" s="22"/>
      <c r="N18" s="161" t="e">
        <f>VLOOKUP(B18,'[1]thôi học'!B$2:B$211,1,0)</f>
        <v>#N/A</v>
      </c>
    </row>
    <row r="19" spans="1:14">
      <c r="A19" s="13">
        <v>6</v>
      </c>
      <c r="B19" s="166" t="s">
        <v>2678</v>
      </c>
      <c r="C19" s="116" t="s">
        <v>1119</v>
      </c>
      <c r="D19" s="117">
        <v>37084</v>
      </c>
      <c r="E19" s="146">
        <v>80</v>
      </c>
      <c r="F19" s="147">
        <v>80</v>
      </c>
      <c r="G19" s="147">
        <v>80</v>
      </c>
      <c r="H19" s="22" t="str">
        <f t="shared" si="0"/>
        <v>Tốt</v>
      </c>
      <c r="I19" s="147">
        <v>80</v>
      </c>
      <c r="J19" s="23" t="str">
        <f t="shared" si="1"/>
        <v>Tốt</v>
      </c>
      <c r="K19" s="31"/>
      <c r="L19" s="32"/>
      <c r="M19" s="22"/>
      <c r="N19" s="161" t="e">
        <f>VLOOKUP(B19,'[1]thôi học'!B$2:B$211,1,0)</f>
        <v>#N/A</v>
      </c>
    </row>
    <row r="20" spans="1:14">
      <c r="A20" s="13">
        <v>7</v>
      </c>
      <c r="B20" s="166" t="s">
        <v>2679</v>
      </c>
      <c r="C20" s="116" t="s">
        <v>1120</v>
      </c>
      <c r="D20" s="117">
        <v>36886</v>
      </c>
      <c r="E20" s="146">
        <v>80</v>
      </c>
      <c r="F20" s="147">
        <v>80</v>
      </c>
      <c r="G20" s="147">
        <v>80</v>
      </c>
      <c r="H20" s="22" t="str">
        <f t="shared" si="0"/>
        <v>Tốt</v>
      </c>
      <c r="I20" s="147">
        <v>80</v>
      </c>
      <c r="J20" s="23" t="str">
        <f t="shared" si="1"/>
        <v>Tốt</v>
      </c>
      <c r="K20" s="31"/>
      <c r="L20" s="32"/>
      <c r="M20" s="22"/>
      <c r="N20" s="161" t="e">
        <f>VLOOKUP(B20,'[1]thôi học'!B$2:B$211,1,0)</f>
        <v>#N/A</v>
      </c>
    </row>
    <row r="21" spans="1:14">
      <c r="A21" s="13">
        <v>8</v>
      </c>
      <c r="B21" s="166" t="s">
        <v>2680</v>
      </c>
      <c r="C21" s="116" t="s">
        <v>68</v>
      </c>
      <c r="D21" s="117">
        <v>36929</v>
      </c>
      <c r="E21" s="146">
        <v>80</v>
      </c>
      <c r="F21" s="147">
        <v>80</v>
      </c>
      <c r="G21" s="147">
        <v>80</v>
      </c>
      <c r="H21" s="22" t="str">
        <f t="shared" si="0"/>
        <v>Tốt</v>
      </c>
      <c r="I21" s="147">
        <v>80</v>
      </c>
      <c r="J21" s="23" t="str">
        <f t="shared" si="1"/>
        <v>Tốt</v>
      </c>
      <c r="K21" s="31"/>
      <c r="L21" s="32"/>
      <c r="M21" s="22"/>
      <c r="N21" s="161" t="e">
        <f>VLOOKUP(B21,'[1]thôi học'!B$2:B$211,1,0)</f>
        <v>#N/A</v>
      </c>
    </row>
    <row r="22" spans="1:14">
      <c r="A22" s="13">
        <v>9</v>
      </c>
      <c r="B22" s="166" t="s">
        <v>2681</v>
      </c>
      <c r="C22" s="116" t="s">
        <v>1121</v>
      </c>
      <c r="D22" s="117">
        <v>37006</v>
      </c>
      <c r="E22" s="146">
        <v>80</v>
      </c>
      <c r="F22" s="147">
        <v>80</v>
      </c>
      <c r="G22" s="147">
        <v>80</v>
      </c>
      <c r="H22" s="22" t="str">
        <f t="shared" si="0"/>
        <v>Tốt</v>
      </c>
      <c r="I22" s="147">
        <v>80</v>
      </c>
      <c r="J22" s="23" t="str">
        <f t="shared" si="1"/>
        <v>Tốt</v>
      </c>
      <c r="K22" s="21"/>
      <c r="L22" s="14"/>
      <c r="M22" s="22"/>
      <c r="N22" s="161" t="e">
        <f>VLOOKUP(B22,'[1]thôi học'!B$2:B$211,1,0)</f>
        <v>#N/A</v>
      </c>
    </row>
    <row r="23" spans="1:14">
      <c r="A23" s="13">
        <v>10</v>
      </c>
      <c r="B23" s="166" t="s">
        <v>2682</v>
      </c>
      <c r="C23" s="116" t="s">
        <v>1122</v>
      </c>
      <c r="D23" s="117">
        <v>37139</v>
      </c>
      <c r="E23" s="146">
        <v>84</v>
      </c>
      <c r="F23" s="147">
        <v>84</v>
      </c>
      <c r="G23" s="147">
        <v>84</v>
      </c>
      <c r="H23" s="22" t="str">
        <f t="shared" si="0"/>
        <v>Tốt</v>
      </c>
      <c r="I23" s="147">
        <v>84</v>
      </c>
      <c r="J23" s="23" t="str">
        <f t="shared" si="1"/>
        <v>Tốt</v>
      </c>
      <c r="K23" s="21"/>
      <c r="L23" s="14"/>
      <c r="M23" s="22"/>
      <c r="N23" s="161" t="e">
        <f>VLOOKUP(B23,'[1]thôi học'!B$2:B$211,1,0)</f>
        <v>#N/A</v>
      </c>
    </row>
    <row r="24" spans="1:14">
      <c r="A24" s="13">
        <v>11</v>
      </c>
      <c r="B24" s="166" t="s">
        <v>2683</v>
      </c>
      <c r="C24" s="116" t="s">
        <v>1123</v>
      </c>
      <c r="D24" s="117">
        <v>37181</v>
      </c>
      <c r="E24" s="146">
        <v>80</v>
      </c>
      <c r="F24" s="147">
        <v>80</v>
      </c>
      <c r="G24" s="147">
        <v>80</v>
      </c>
      <c r="H24" s="22" t="str">
        <f t="shared" si="0"/>
        <v>Tốt</v>
      </c>
      <c r="I24" s="147">
        <v>80</v>
      </c>
      <c r="J24" s="23" t="str">
        <f t="shared" si="1"/>
        <v>Tốt</v>
      </c>
      <c r="K24" s="31"/>
      <c r="L24" s="32"/>
      <c r="M24" s="22"/>
      <c r="N24" s="161" t="e">
        <f>VLOOKUP(B24,'[1]thôi học'!B$2:B$211,1,0)</f>
        <v>#N/A</v>
      </c>
    </row>
    <row r="25" spans="1:14">
      <c r="A25" s="13">
        <v>12</v>
      </c>
      <c r="B25" s="166" t="s">
        <v>2684</v>
      </c>
      <c r="C25" s="116" t="s">
        <v>1124</v>
      </c>
      <c r="D25" s="117">
        <v>36945</v>
      </c>
      <c r="E25" s="146">
        <v>80</v>
      </c>
      <c r="F25" s="147">
        <v>80</v>
      </c>
      <c r="G25" s="147">
        <v>80</v>
      </c>
      <c r="H25" s="22" t="str">
        <f t="shared" si="0"/>
        <v>Tốt</v>
      </c>
      <c r="I25" s="147">
        <v>80</v>
      </c>
      <c r="J25" s="23" t="str">
        <f t="shared" si="1"/>
        <v>Tốt</v>
      </c>
      <c r="K25" s="31"/>
      <c r="L25" s="32"/>
      <c r="M25" s="22"/>
      <c r="N25" s="161" t="e">
        <f>VLOOKUP(B25,'[1]thôi học'!B$2:B$211,1,0)</f>
        <v>#N/A</v>
      </c>
    </row>
    <row r="26" spans="1:14">
      <c r="A26" s="13">
        <v>13</v>
      </c>
      <c r="B26" s="166" t="s">
        <v>2685</v>
      </c>
      <c r="C26" s="116" t="s">
        <v>1124</v>
      </c>
      <c r="D26" s="117">
        <v>37243</v>
      </c>
      <c r="E26" s="146">
        <v>82</v>
      </c>
      <c r="F26" s="147">
        <v>82</v>
      </c>
      <c r="G26" s="147">
        <v>82</v>
      </c>
      <c r="H26" s="22" t="str">
        <f t="shared" si="0"/>
        <v>Tốt</v>
      </c>
      <c r="I26" s="147">
        <v>82</v>
      </c>
      <c r="J26" s="23" t="str">
        <f t="shared" si="1"/>
        <v>Tốt</v>
      </c>
      <c r="K26" s="31"/>
      <c r="L26" s="32"/>
      <c r="M26" s="22"/>
      <c r="N26" s="161" t="e">
        <f>VLOOKUP(B26,'[1]thôi học'!B$2:B$211,1,0)</f>
        <v>#N/A</v>
      </c>
    </row>
    <row r="27" spans="1:14">
      <c r="A27" s="13">
        <v>14</v>
      </c>
      <c r="B27" s="166" t="s">
        <v>2686</v>
      </c>
      <c r="C27" s="116" t="s">
        <v>1125</v>
      </c>
      <c r="D27" s="117">
        <v>37178</v>
      </c>
      <c r="E27" s="146">
        <v>80</v>
      </c>
      <c r="F27" s="147">
        <v>80</v>
      </c>
      <c r="G27" s="147">
        <v>80</v>
      </c>
      <c r="H27" s="22" t="str">
        <f t="shared" si="0"/>
        <v>Tốt</v>
      </c>
      <c r="I27" s="147">
        <v>80</v>
      </c>
      <c r="J27" s="23" t="str">
        <f t="shared" si="1"/>
        <v>Tốt</v>
      </c>
      <c r="K27" s="31"/>
      <c r="L27" s="32"/>
      <c r="M27" s="22"/>
      <c r="N27" s="161" t="e">
        <f>VLOOKUP(B27,'[1]thôi học'!B$2:B$211,1,0)</f>
        <v>#N/A</v>
      </c>
    </row>
    <row r="28" spans="1:14">
      <c r="A28" s="13">
        <v>15</v>
      </c>
      <c r="B28" s="166" t="s">
        <v>2687</v>
      </c>
      <c r="C28" s="116" t="s">
        <v>1126</v>
      </c>
      <c r="D28" s="117">
        <v>37196</v>
      </c>
      <c r="E28" s="146">
        <v>78</v>
      </c>
      <c r="F28" s="147">
        <v>78</v>
      </c>
      <c r="G28" s="147">
        <v>78</v>
      </c>
      <c r="H28" s="22" t="str">
        <f t="shared" si="0"/>
        <v>Khá</v>
      </c>
      <c r="I28" s="147">
        <v>78</v>
      </c>
      <c r="J28" s="23" t="str">
        <f t="shared" si="1"/>
        <v>Khá</v>
      </c>
      <c r="K28" s="21"/>
      <c r="L28" s="14"/>
      <c r="M28" s="22"/>
      <c r="N28" s="161" t="e">
        <f>VLOOKUP(B28,'[1]thôi học'!B$2:B$211,1,0)</f>
        <v>#N/A</v>
      </c>
    </row>
    <row r="29" spans="1:14">
      <c r="A29" s="13">
        <v>16</v>
      </c>
      <c r="B29" s="166" t="s">
        <v>2688</v>
      </c>
      <c r="C29" s="116" t="s">
        <v>1127</v>
      </c>
      <c r="D29" s="117">
        <v>36946</v>
      </c>
      <c r="E29" s="146">
        <v>90</v>
      </c>
      <c r="F29" s="147">
        <v>90</v>
      </c>
      <c r="G29" s="147">
        <v>90</v>
      </c>
      <c r="H29" s="22" t="str">
        <f t="shared" si="0"/>
        <v>Xuất sắc</v>
      </c>
      <c r="I29" s="147">
        <v>90</v>
      </c>
      <c r="J29" s="23" t="str">
        <f t="shared" si="1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>
      <c r="A30" s="13">
        <v>17</v>
      </c>
      <c r="B30" s="166" t="s">
        <v>2689</v>
      </c>
      <c r="C30" s="116" t="s">
        <v>1128</v>
      </c>
      <c r="D30" s="117">
        <v>37010</v>
      </c>
      <c r="E30" s="146">
        <v>90</v>
      </c>
      <c r="F30" s="147">
        <v>90</v>
      </c>
      <c r="G30" s="147">
        <v>90</v>
      </c>
      <c r="H30" s="22" t="str">
        <f t="shared" si="0"/>
        <v>Xuất sắc</v>
      </c>
      <c r="I30" s="147">
        <v>90</v>
      </c>
      <c r="J30" s="23" t="str">
        <f t="shared" si="1"/>
        <v>Xuất sắc</v>
      </c>
      <c r="K30" s="31"/>
      <c r="L30" s="32"/>
      <c r="M30" s="22"/>
      <c r="N30" s="161" t="e">
        <f>VLOOKUP(B30,'[1]thôi học'!B$2:B$211,1,0)</f>
        <v>#N/A</v>
      </c>
    </row>
    <row r="31" spans="1:14">
      <c r="A31" s="13">
        <v>18</v>
      </c>
      <c r="B31" s="166" t="s">
        <v>2690</v>
      </c>
      <c r="C31" s="116" t="s">
        <v>32</v>
      </c>
      <c r="D31" s="117">
        <v>37199</v>
      </c>
      <c r="E31" s="146">
        <v>90</v>
      </c>
      <c r="F31" s="147">
        <v>90</v>
      </c>
      <c r="G31" s="147">
        <v>90</v>
      </c>
      <c r="H31" s="22" t="str">
        <f t="shared" si="0"/>
        <v>Xuất sắc</v>
      </c>
      <c r="I31" s="147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>
      <c r="A32" s="13">
        <v>19</v>
      </c>
      <c r="B32" s="166" t="s">
        <v>2691</v>
      </c>
      <c r="C32" s="116" t="s">
        <v>1129</v>
      </c>
      <c r="D32" s="117">
        <v>37041</v>
      </c>
      <c r="E32" s="146">
        <v>90</v>
      </c>
      <c r="F32" s="147">
        <v>90</v>
      </c>
      <c r="G32" s="147">
        <v>90</v>
      </c>
      <c r="H32" s="22" t="str">
        <f t="shared" si="0"/>
        <v>Xuất sắc</v>
      </c>
      <c r="I32" s="147">
        <v>90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</row>
    <row r="33" spans="1:14">
      <c r="A33" s="13">
        <v>20</v>
      </c>
      <c r="B33" s="166" t="s">
        <v>2692</v>
      </c>
      <c r="C33" s="116" t="s">
        <v>1130</v>
      </c>
      <c r="D33" s="117">
        <v>36982</v>
      </c>
      <c r="E33" s="146">
        <v>90</v>
      </c>
      <c r="F33" s="147">
        <v>90</v>
      </c>
      <c r="G33" s="147">
        <v>90</v>
      </c>
      <c r="H33" s="22" t="str">
        <f t="shared" si="0"/>
        <v>Xuất sắc</v>
      </c>
      <c r="I33" s="147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>
      <c r="A34" s="13">
        <v>21</v>
      </c>
      <c r="B34" s="166" t="s">
        <v>2693</v>
      </c>
      <c r="C34" s="116" t="s">
        <v>1131</v>
      </c>
      <c r="D34" s="117">
        <v>36916</v>
      </c>
      <c r="E34" s="146">
        <v>82</v>
      </c>
      <c r="F34" s="147">
        <v>82</v>
      </c>
      <c r="G34" s="147">
        <v>82</v>
      </c>
      <c r="H34" s="22" t="str">
        <f t="shared" si="0"/>
        <v>Tốt</v>
      </c>
      <c r="I34" s="147">
        <v>82</v>
      </c>
      <c r="J34" s="23" t="str">
        <f t="shared" si="1"/>
        <v>Tốt</v>
      </c>
      <c r="K34" s="31"/>
      <c r="L34" s="32"/>
      <c r="M34" s="22"/>
      <c r="N34" s="161" t="e">
        <f>VLOOKUP(B34,'[1]thôi học'!B$2:B$211,1,0)</f>
        <v>#N/A</v>
      </c>
    </row>
    <row r="35" spans="1:14">
      <c r="A35" s="13">
        <v>22</v>
      </c>
      <c r="B35" s="166" t="s">
        <v>2694</v>
      </c>
      <c r="C35" s="116" t="s">
        <v>1132</v>
      </c>
      <c r="D35" s="117">
        <v>37135</v>
      </c>
      <c r="E35" s="146">
        <v>80</v>
      </c>
      <c r="F35" s="147">
        <v>80</v>
      </c>
      <c r="G35" s="147">
        <v>80</v>
      </c>
      <c r="H35" s="22" t="str">
        <f t="shared" si="0"/>
        <v>Tốt</v>
      </c>
      <c r="I35" s="147">
        <v>80</v>
      </c>
      <c r="J35" s="23" t="str">
        <f t="shared" si="1"/>
        <v>Tốt</v>
      </c>
      <c r="K35" s="31"/>
      <c r="L35" s="32"/>
      <c r="M35" s="22"/>
      <c r="N35" s="161" t="e">
        <f>VLOOKUP(B35,'[1]thôi học'!B$2:B$211,1,0)</f>
        <v>#N/A</v>
      </c>
    </row>
    <row r="36" spans="1:14">
      <c r="A36" s="13">
        <v>23</v>
      </c>
      <c r="B36" s="166" t="s">
        <v>2695</v>
      </c>
      <c r="C36" s="116" t="s">
        <v>1133</v>
      </c>
      <c r="D36" s="117">
        <v>37127</v>
      </c>
      <c r="E36" s="146">
        <v>80</v>
      </c>
      <c r="F36" s="147">
        <v>80</v>
      </c>
      <c r="G36" s="147">
        <v>80</v>
      </c>
      <c r="H36" s="22" t="str">
        <f t="shared" si="0"/>
        <v>Tốt</v>
      </c>
      <c r="I36" s="147">
        <v>80</v>
      </c>
      <c r="J36" s="23" t="str">
        <f t="shared" si="1"/>
        <v>Tốt</v>
      </c>
      <c r="K36" s="31"/>
      <c r="L36" s="32"/>
      <c r="M36" s="22"/>
      <c r="N36" s="161" t="e">
        <f>VLOOKUP(B36,'[1]thôi học'!B$2:B$211,1,0)</f>
        <v>#N/A</v>
      </c>
    </row>
    <row r="37" spans="1:14">
      <c r="A37" s="13">
        <v>24</v>
      </c>
      <c r="B37" s="166" t="s">
        <v>2696</v>
      </c>
      <c r="C37" s="116" t="s">
        <v>1134</v>
      </c>
      <c r="D37" s="117">
        <v>37141</v>
      </c>
      <c r="E37" s="146">
        <v>90</v>
      </c>
      <c r="F37" s="147">
        <v>90</v>
      </c>
      <c r="G37" s="147">
        <v>90</v>
      </c>
      <c r="H37" s="22" t="str">
        <f t="shared" si="0"/>
        <v>Xuất sắc</v>
      </c>
      <c r="I37" s="147">
        <v>90</v>
      </c>
      <c r="J37" s="23" t="str">
        <f t="shared" si="1"/>
        <v>Xuất sắc</v>
      </c>
      <c r="K37" s="31"/>
      <c r="L37" s="32"/>
      <c r="M37" s="22"/>
      <c r="N37" s="161" t="e">
        <f>VLOOKUP(B37,'[1]thôi học'!B$2:B$211,1,0)</f>
        <v>#N/A</v>
      </c>
    </row>
    <row r="38" spans="1:14">
      <c r="A38" s="13">
        <v>25</v>
      </c>
      <c r="B38" s="166" t="s">
        <v>2697</v>
      </c>
      <c r="C38" s="116" t="s">
        <v>103</v>
      </c>
      <c r="D38" s="117">
        <v>37114</v>
      </c>
      <c r="E38" s="146">
        <v>80</v>
      </c>
      <c r="F38" s="147">
        <v>80</v>
      </c>
      <c r="G38" s="147">
        <v>80</v>
      </c>
      <c r="H38" s="22" t="str">
        <f t="shared" si="0"/>
        <v>Tốt</v>
      </c>
      <c r="I38" s="147">
        <v>80</v>
      </c>
      <c r="J38" s="23" t="str">
        <f t="shared" si="1"/>
        <v>Tốt</v>
      </c>
      <c r="K38" s="21"/>
      <c r="L38" s="14"/>
      <c r="M38" s="22"/>
      <c r="N38" s="161" t="e">
        <f>VLOOKUP(B38,'[1]thôi học'!B$2:B$211,1,0)</f>
        <v>#N/A</v>
      </c>
    </row>
    <row r="39" spans="1:14">
      <c r="A39" s="13">
        <v>26</v>
      </c>
      <c r="B39" s="166" t="s">
        <v>2698</v>
      </c>
      <c r="C39" s="116" t="s">
        <v>1135</v>
      </c>
      <c r="D39" s="117">
        <v>36959</v>
      </c>
      <c r="E39" s="146">
        <v>77</v>
      </c>
      <c r="F39" s="147">
        <v>77</v>
      </c>
      <c r="G39" s="147">
        <v>77</v>
      </c>
      <c r="H39" s="22" t="str">
        <f t="shared" si="0"/>
        <v>Khá</v>
      </c>
      <c r="I39" s="147">
        <v>77</v>
      </c>
      <c r="J39" s="23" t="str">
        <f t="shared" si="1"/>
        <v>Khá</v>
      </c>
      <c r="K39" s="21"/>
      <c r="L39" s="14"/>
      <c r="M39" s="22"/>
      <c r="N39" s="161" t="e">
        <f>VLOOKUP(B39,'[1]thôi học'!B$2:B$211,1,0)</f>
        <v>#N/A</v>
      </c>
    </row>
    <row r="40" spans="1:14">
      <c r="A40" s="13">
        <v>27</v>
      </c>
      <c r="B40" s="166" t="s">
        <v>2699</v>
      </c>
      <c r="C40" s="116" t="s">
        <v>1136</v>
      </c>
      <c r="D40" s="117">
        <v>37127</v>
      </c>
      <c r="E40" s="146">
        <v>80</v>
      </c>
      <c r="F40" s="147">
        <v>80</v>
      </c>
      <c r="G40" s="147">
        <v>80</v>
      </c>
      <c r="H40" s="22" t="str">
        <f t="shared" si="0"/>
        <v>Tốt</v>
      </c>
      <c r="I40" s="147">
        <v>80</v>
      </c>
      <c r="J40" s="23" t="str">
        <f t="shared" si="1"/>
        <v>Tốt</v>
      </c>
      <c r="K40" s="31"/>
      <c r="L40" s="32"/>
      <c r="M40" s="22"/>
      <c r="N40" s="161" t="e">
        <f>VLOOKUP(B40,'[1]thôi học'!B$2:B$211,1,0)</f>
        <v>#N/A</v>
      </c>
    </row>
    <row r="41" spans="1:14">
      <c r="A41" s="13">
        <v>28</v>
      </c>
      <c r="B41" s="166" t="s">
        <v>2700</v>
      </c>
      <c r="C41" s="116" t="s">
        <v>1137</v>
      </c>
      <c r="D41" s="117">
        <v>36941</v>
      </c>
      <c r="E41" s="146">
        <v>80</v>
      </c>
      <c r="F41" s="147">
        <v>80</v>
      </c>
      <c r="G41" s="147">
        <v>80</v>
      </c>
      <c r="H41" s="22" t="str">
        <f t="shared" si="0"/>
        <v>Tốt</v>
      </c>
      <c r="I41" s="147">
        <v>80</v>
      </c>
      <c r="J41" s="23" t="str">
        <f t="shared" si="1"/>
        <v>Tốt</v>
      </c>
      <c r="K41" s="31"/>
      <c r="L41" s="32"/>
      <c r="M41" s="22"/>
      <c r="N41" s="161" t="e">
        <f>VLOOKUP(B41,'[1]thôi học'!B$2:B$211,1,0)</f>
        <v>#N/A</v>
      </c>
    </row>
    <row r="42" spans="1:14">
      <c r="A42" s="13">
        <v>29</v>
      </c>
      <c r="B42" s="166" t="s">
        <v>2701</v>
      </c>
      <c r="C42" s="116" t="s">
        <v>1138</v>
      </c>
      <c r="D42" s="117">
        <v>36966</v>
      </c>
      <c r="E42" s="146">
        <v>92</v>
      </c>
      <c r="F42" s="147">
        <v>92</v>
      </c>
      <c r="G42" s="147">
        <v>92</v>
      </c>
      <c r="H42" s="22" t="str">
        <f t="shared" si="0"/>
        <v>Xuất sắc</v>
      </c>
      <c r="I42" s="147">
        <v>92</v>
      </c>
      <c r="J42" s="23" t="str">
        <f t="shared" si="1"/>
        <v>Xuất sắc</v>
      </c>
      <c r="K42" s="21"/>
      <c r="L42" s="14"/>
      <c r="M42" s="22"/>
      <c r="N42" s="161" t="e">
        <f>VLOOKUP(B42,'[1]thôi học'!B$2:B$211,1,0)</f>
        <v>#N/A</v>
      </c>
    </row>
    <row r="43" spans="1:14">
      <c r="A43" s="13">
        <v>30</v>
      </c>
      <c r="B43" s="166" t="s">
        <v>2702</v>
      </c>
      <c r="C43" s="116" t="s">
        <v>1139</v>
      </c>
      <c r="D43" s="117">
        <v>36973</v>
      </c>
      <c r="E43" s="146">
        <v>94</v>
      </c>
      <c r="F43" s="147">
        <v>94</v>
      </c>
      <c r="G43" s="147">
        <v>94</v>
      </c>
      <c r="H43" s="22" t="str">
        <f t="shared" si="0"/>
        <v>Xuất sắc</v>
      </c>
      <c r="I43" s="147">
        <v>94</v>
      </c>
      <c r="J43" s="23" t="str">
        <f t="shared" si="1"/>
        <v>Xuất sắc</v>
      </c>
      <c r="K43" s="31"/>
      <c r="L43" s="32"/>
      <c r="M43" s="22"/>
      <c r="N43" s="161" t="e">
        <f>VLOOKUP(B43,'[1]thôi học'!B$2:B$211,1,0)</f>
        <v>#N/A</v>
      </c>
    </row>
    <row r="44" spans="1:14">
      <c r="A44" s="13">
        <v>31</v>
      </c>
      <c r="B44" s="166" t="s">
        <v>2703</v>
      </c>
      <c r="C44" s="116" t="s">
        <v>414</v>
      </c>
      <c r="D44" s="117">
        <v>37044</v>
      </c>
      <c r="E44" s="146">
        <v>90</v>
      </c>
      <c r="F44" s="147">
        <v>90</v>
      </c>
      <c r="G44" s="147">
        <v>90</v>
      </c>
      <c r="H44" s="22" t="str">
        <f t="shared" si="0"/>
        <v>Xuất sắc</v>
      </c>
      <c r="I44" s="147">
        <v>90</v>
      </c>
      <c r="J44" s="23" t="str">
        <f t="shared" si="1"/>
        <v>Xuất sắc</v>
      </c>
      <c r="K44" s="31"/>
      <c r="L44" s="32"/>
      <c r="M44" s="22"/>
      <c r="N44" s="161" t="e">
        <f>VLOOKUP(B44,'[1]thôi học'!B$2:B$211,1,0)</f>
        <v>#N/A</v>
      </c>
    </row>
    <row r="45" spans="1:14">
      <c r="A45" s="13">
        <v>32</v>
      </c>
      <c r="B45" s="166" t="s">
        <v>2704</v>
      </c>
      <c r="C45" s="116" t="s">
        <v>1140</v>
      </c>
      <c r="D45" s="117">
        <v>37184</v>
      </c>
      <c r="E45" s="146">
        <v>92</v>
      </c>
      <c r="F45" s="147">
        <v>92</v>
      </c>
      <c r="G45" s="147">
        <v>92</v>
      </c>
      <c r="H45" s="22" t="str">
        <f t="shared" si="0"/>
        <v>Xuất sắc</v>
      </c>
      <c r="I45" s="147">
        <v>92</v>
      </c>
      <c r="J45" s="23" t="str">
        <f t="shared" si="1"/>
        <v>Xuất sắc</v>
      </c>
      <c r="K45" s="31"/>
      <c r="L45" s="32"/>
      <c r="M45" s="22"/>
      <c r="N45" s="161" t="e">
        <f>VLOOKUP(B45,'[1]thôi học'!B$2:B$211,1,0)</f>
        <v>#N/A</v>
      </c>
    </row>
    <row r="46" spans="1:14">
      <c r="A46" s="13">
        <v>33</v>
      </c>
      <c r="B46" s="166" t="s">
        <v>2705</v>
      </c>
      <c r="C46" s="116" t="s">
        <v>1141</v>
      </c>
      <c r="D46" s="117">
        <v>37179</v>
      </c>
      <c r="E46" s="146">
        <v>80</v>
      </c>
      <c r="F46" s="147">
        <v>80</v>
      </c>
      <c r="G46" s="147">
        <v>80</v>
      </c>
      <c r="H46" s="22" t="str">
        <f t="shared" si="0"/>
        <v>Tốt</v>
      </c>
      <c r="I46" s="147">
        <v>80</v>
      </c>
      <c r="J46" s="23" t="str">
        <f t="shared" si="1"/>
        <v>Tốt</v>
      </c>
      <c r="K46" s="31"/>
      <c r="L46" s="32"/>
      <c r="M46" s="22"/>
      <c r="N46" s="161" t="e">
        <f>VLOOKUP(B46,'[1]thôi học'!B$2:B$211,1,0)</f>
        <v>#N/A</v>
      </c>
    </row>
    <row r="47" spans="1:14">
      <c r="A47" s="13">
        <v>34</v>
      </c>
      <c r="B47" s="166" t="s">
        <v>2706</v>
      </c>
      <c r="C47" s="116" t="s">
        <v>1142</v>
      </c>
      <c r="D47" s="117">
        <v>37250</v>
      </c>
      <c r="E47" s="146">
        <v>78</v>
      </c>
      <c r="F47" s="147">
        <v>78</v>
      </c>
      <c r="G47" s="147">
        <v>78</v>
      </c>
      <c r="H47" s="22" t="str">
        <f t="shared" si="0"/>
        <v>Khá</v>
      </c>
      <c r="I47" s="147">
        <v>78</v>
      </c>
      <c r="J47" s="23" t="str">
        <f t="shared" si="1"/>
        <v>Khá</v>
      </c>
      <c r="K47" s="13"/>
      <c r="L47" s="14"/>
      <c r="M47" s="22"/>
      <c r="N47" s="161" t="e">
        <f>VLOOKUP(B47,'[1]thôi học'!B$2:B$211,1,0)</f>
        <v>#N/A</v>
      </c>
    </row>
    <row r="48" spans="1:14" s="25" customFormat="1">
      <c r="A48" s="13">
        <v>35</v>
      </c>
      <c r="B48" s="166" t="s">
        <v>2707</v>
      </c>
      <c r="C48" s="116" t="s">
        <v>1143</v>
      </c>
      <c r="D48" s="117">
        <v>37223</v>
      </c>
      <c r="E48" s="146">
        <v>90</v>
      </c>
      <c r="F48" s="147">
        <v>90</v>
      </c>
      <c r="G48" s="147">
        <v>90</v>
      </c>
      <c r="H48" s="22" t="str">
        <f t="shared" si="0"/>
        <v>Xuất sắc</v>
      </c>
      <c r="I48" s="147">
        <v>90</v>
      </c>
      <c r="J48" s="23" t="str">
        <f t="shared" si="1"/>
        <v>Xuất sắc</v>
      </c>
      <c r="K48" s="13"/>
      <c r="L48" s="14"/>
      <c r="M48" s="22"/>
      <c r="N48" s="161" t="e">
        <f>VLOOKUP(B48,'[1]thôi học'!B$2:B$211,1,0)</f>
        <v>#N/A</v>
      </c>
    </row>
    <row r="49" spans="1:14">
      <c r="A49" s="13">
        <v>36</v>
      </c>
      <c r="B49" s="166" t="s">
        <v>2708</v>
      </c>
      <c r="C49" s="116" t="s">
        <v>1144</v>
      </c>
      <c r="D49" s="117">
        <v>36985</v>
      </c>
      <c r="E49" s="148">
        <v>0</v>
      </c>
      <c r="F49" s="147">
        <v>0</v>
      </c>
      <c r="G49" s="147">
        <v>0</v>
      </c>
      <c r="H49" s="22" t="str">
        <f t="shared" si="0"/>
        <v>Kém</v>
      </c>
      <c r="I49" s="147">
        <v>0</v>
      </c>
      <c r="J49" s="23" t="str">
        <f t="shared" si="1"/>
        <v>Kém</v>
      </c>
      <c r="K49" s="13"/>
      <c r="L49" s="14"/>
      <c r="M49" s="22"/>
      <c r="N49" s="161" t="e">
        <f>VLOOKUP(B49,'[1]thôi học'!B$2:B$211,1,0)</f>
        <v>#N/A</v>
      </c>
    </row>
    <row r="51" spans="1:14">
      <c r="A51" s="92" t="s">
        <v>3394</v>
      </c>
    </row>
  </sheetData>
  <mergeCells count="20">
    <mergeCell ref="I12:J12"/>
    <mergeCell ref="K12:K13"/>
    <mergeCell ref="L12:L13"/>
    <mergeCell ref="A9:L9"/>
    <mergeCell ref="M12:M13"/>
    <mergeCell ref="A1:J1"/>
    <mergeCell ref="A2:J2"/>
    <mergeCell ref="A3:J3"/>
    <mergeCell ref="A4:J4"/>
    <mergeCell ref="A6:D6"/>
    <mergeCell ref="A7:D7"/>
    <mergeCell ref="E7:H7"/>
    <mergeCell ref="A10:L10"/>
    <mergeCell ref="A12:A13"/>
    <mergeCell ref="B12:B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66"/>
  <sheetViews>
    <sheetView topLeftCell="A5" workbookViewId="0">
      <selection activeCell="P10" sqref="P10:P11"/>
    </sheetView>
  </sheetViews>
  <sheetFormatPr defaultColWidth="9.125" defaultRowHeight="15"/>
  <cols>
    <col min="1" max="1" width="4.875" style="25" bestFit="1" customWidth="1"/>
    <col min="2" max="2" width="10.125" style="25" bestFit="1" customWidth="1"/>
    <col min="3" max="3" width="22" style="104" bestFit="1" customWidth="1"/>
    <col min="4" max="4" width="11.25" style="94" bestFit="1" customWidth="1"/>
    <col min="5" max="5" width="8" style="25" customWidth="1"/>
    <col min="6" max="6" width="8.25" style="25" customWidth="1"/>
    <col min="7" max="7" width="6.875" style="25" customWidth="1"/>
    <col min="8" max="8" width="10.75" style="104" customWidth="1"/>
    <col min="9" max="9" width="7.75" style="25" customWidth="1"/>
    <col min="10" max="10" width="10.375" style="25" customWidth="1"/>
    <col min="11" max="11" width="7.625" style="29" hidden="1" customWidth="1"/>
    <col min="12" max="12" width="13.75" style="86" hidden="1" customWidth="1"/>
    <col min="13" max="13" width="10.875" style="104" hidden="1" customWidth="1"/>
    <col min="14" max="14" width="9.125" style="104" hidden="1" customWidth="1"/>
    <col min="15" max="16384" width="9.125" style="104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25"/>
      <c r="L1" s="104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25"/>
      <c r="L2" s="104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25"/>
      <c r="L3" s="104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25"/>
      <c r="L4" s="104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25"/>
      <c r="L5" s="104"/>
    </row>
    <row r="6" spans="1:14">
      <c r="A6" s="211" t="s">
        <v>9</v>
      </c>
      <c r="B6" s="211"/>
      <c r="C6" s="211"/>
      <c r="D6" s="211"/>
      <c r="E6" s="102"/>
      <c r="F6" s="102"/>
      <c r="G6" s="102"/>
    </row>
    <row r="7" spans="1:14">
      <c r="A7" s="205" t="s">
        <v>4</v>
      </c>
      <c r="B7" s="205"/>
      <c r="C7" s="205"/>
      <c r="D7" s="205"/>
      <c r="E7" s="205"/>
      <c r="F7" s="205"/>
      <c r="G7" s="205"/>
      <c r="H7" s="205"/>
      <c r="I7" s="103"/>
      <c r="J7" s="103"/>
      <c r="K7" s="53"/>
    </row>
    <row r="8" spans="1:14">
      <c r="A8" s="103"/>
      <c r="B8" s="102"/>
      <c r="C8" s="87"/>
      <c r="D8" s="88"/>
      <c r="E8" s="102"/>
      <c r="F8" s="102"/>
      <c r="G8" s="89"/>
    </row>
    <row r="9" spans="1:14">
      <c r="A9" s="205" t="s">
        <v>1112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4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>
      <c r="K11" s="25"/>
    </row>
    <row r="12" spans="1:14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13">
        <v>1</v>
      </c>
      <c r="B14" s="166" t="s">
        <v>2709</v>
      </c>
      <c r="C14" s="116" t="s">
        <v>1064</v>
      </c>
      <c r="D14" s="117">
        <v>36991</v>
      </c>
      <c r="E14" s="21">
        <v>80</v>
      </c>
      <c r="F14" s="21">
        <v>80</v>
      </c>
      <c r="G14" s="21">
        <v>80</v>
      </c>
      <c r="H14" s="22" t="str">
        <f>IF(G14&gt;=90,"Xuất sắc",IF(G14&gt;=80,"Tốt", IF(G14&gt;=65,"Khá",IF(G14&gt;=50,"Trung bình", IF(G14&gt;=35, "Yếu", "Kém")))))</f>
        <v>Tốt</v>
      </c>
      <c r="I14" s="21">
        <v>80</v>
      </c>
      <c r="J14" s="23" t="str">
        <f>IF(I14&gt;=90,"Xuất sắc",IF(I14&gt;=80,"Tốt", IF(I14&gt;=65,"Khá",IF(I14&gt;=50,"Trung bình", IF(I14&gt;=35, "Yếu", "Kém")))))</f>
        <v>Tốt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2710</v>
      </c>
      <c r="C15" s="116" t="s">
        <v>120</v>
      </c>
      <c r="D15" s="117">
        <v>37059</v>
      </c>
      <c r="E15" s="21">
        <v>0</v>
      </c>
      <c r="F15" s="21">
        <v>0</v>
      </c>
      <c r="G15" s="21">
        <v>0</v>
      </c>
      <c r="H15" s="22" t="str">
        <f>IF(G15&gt;=90,"Xuất sắc",IF(G15&gt;=80,"Tốt", IF(G15&gt;=65,"Khá",IF(G15&gt;=50,"Trung bình", IF(G15&gt;=35, "Yếu", "Kém")))))</f>
        <v>Kém</v>
      </c>
      <c r="I15" s="21">
        <v>0</v>
      </c>
      <c r="J15" s="23" t="str">
        <f>IF(I15&gt;=90,"Xuất sắc",IF(I15&gt;=80,"Tốt", IF(I15&gt;=65,"Khá",IF(I15&gt;=50,"Trung bình", IF(I15&gt;=35, "Yếu", "Kém")))))</f>
        <v>Kém</v>
      </c>
      <c r="K15" s="13"/>
      <c r="L15" s="14"/>
      <c r="M15" s="22"/>
      <c r="N15" s="161" t="e">
        <f>VLOOKUP(B15,'[1]thôi học'!B$2:B$211,1,0)</f>
        <v>#N/A</v>
      </c>
    </row>
    <row r="16" spans="1:14">
      <c r="A16" s="13">
        <v>3</v>
      </c>
      <c r="B16" s="166" t="s">
        <v>2711</v>
      </c>
      <c r="C16" s="116" t="s">
        <v>1065</v>
      </c>
      <c r="D16" s="117">
        <v>37221</v>
      </c>
      <c r="E16" s="21">
        <v>82</v>
      </c>
      <c r="F16" s="21">
        <v>82</v>
      </c>
      <c r="G16" s="21">
        <v>82</v>
      </c>
      <c r="H16" s="22" t="str">
        <f t="shared" ref="H16:H64" si="0">IF(G16&gt;=90,"Xuất sắc",IF(G16&gt;=80,"Tốt", IF(G16&gt;=65,"Khá",IF(G16&gt;=50,"Trung bình", IF(G16&gt;=35, "Yếu", "Kém")))))</f>
        <v>Tốt</v>
      </c>
      <c r="I16" s="21">
        <v>82</v>
      </c>
      <c r="J16" s="23" t="str">
        <f t="shared" ref="J16:J64" si="1">IF(I16&gt;=90,"Xuất sắc",IF(I16&gt;=80,"Tốt", IF(I16&gt;=65,"Khá",IF(I16&gt;=50,"Trung bình", IF(I16&gt;=35, "Yếu", "Kém")))))</f>
        <v>Tốt</v>
      </c>
      <c r="K16" s="31"/>
      <c r="L16" s="32"/>
      <c r="M16" s="22"/>
      <c r="N16" s="161" t="e">
        <f>VLOOKUP(B16,'[1]thôi học'!B$2:B$211,1,0)</f>
        <v>#N/A</v>
      </c>
    </row>
    <row r="17" spans="1:14">
      <c r="A17" s="13">
        <v>4</v>
      </c>
      <c r="B17" s="166" t="s">
        <v>2712</v>
      </c>
      <c r="C17" s="116" t="s">
        <v>1066</v>
      </c>
      <c r="D17" s="117">
        <v>36981</v>
      </c>
      <c r="E17" s="21">
        <v>92</v>
      </c>
      <c r="F17" s="21">
        <v>92</v>
      </c>
      <c r="G17" s="21">
        <v>92</v>
      </c>
      <c r="H17" s="22" t="str">
        <f t="shared" si="0"/>
        <v>Xuất sắc</v>
      </c>
      <c r="I17" s="21">
        <v>92</v>
      </c>
      <c r="J17" s="23" t="str">
        <f t="shared" si="1"/>
        <v>Xuất sắc</v>
      </c>
      <c r="K17" s="33"/>
      <c r="L17" s="34"/>
      <c r="M17" s="22"/>
      <c r="N17" s="161" t="e">
        <f>VLOOKUP(B17,'[1]thôi học'!B$2:B$211,1,0)</f>
        <v>#N/A</v>
      </c>
    </row>
    <row r="18" spans="1:14">
      <c r="A18" s="13">
        <v>5</v>
      </c>
      <c r="B18" s="166" t="s">
        <v>2713</v>
      </c>
      <c r="C18" s="116" t="s">
        <v>1067</v>
      </c>
      <c r="D18" s="117">
        <v>37165</v>
      </c>
      <c r="E18" s="21">
        <v>85</v>
      </c>
      <c r="F18" s="21">
        <v>85</v>
      </c>
      <c r="G18" s="21">
        <v>85</v>
      </c>
      <c r="H18" s="22" t="str">
        <f t="shared" si="0"/>
        <v>Tốt</v>
      </c>
      <c r="I18" s="21">
        <v>85</v>
      </c>
      <c r="J18" s="23" t="str">
        <f t="shared" si="1"/>
        <v>Tốt</v>
      </c>
      <c r="K18" s="31"/>
      <c r="L18" s="32"/>
      <c r="M18" s="22"/>
      <c r="N18" s="161" t="e">
        <f>VLOOKUP(B18,'[1]thôi học'!B$2:B$211,1,0)</f>
        <v>#N/A</v>
      </c>
    </row>
    <row r="19" spans="1:14">
      <c r="A19" s="13">
        <v>6</v>
      </c>
      <c r="B19" s="166" t="s">
        <v>2714</v>
      </c>
      <c r="C19" s="116" t="s">
        <v>1068</v>
      </c>
      <c r="D19" s="117">
        <v>36954</v>
      </c>
      <c r="E19" s="21">
        <v>80</v>
      </c>
      <c r="F19" s="21">
        <v>80</v>
      </c>
      <c r="G19" s="21">
        <v>80</v>
      </c>
      <c r="H19" s="22" t="str">
        <f t="shared" si="0"/>
        <v>Tốt</v>
      </c>
      <c r="I19" s="21">
        <v>80</v>
      </c>
      <c r="J19" s="23" t="str">
        <f t="shared" si="1"/>
        <v>Tốt</v>
      </c>
      <c r="K19" s="31"/>
      <c r="L19" s="32"/>
      <c r="M19" s="22"/>
      <c r="N19" s="161" t="e">
        <f>VLOOKUP(B19,'[1]thôi học'!B$2:B$211,1,0)</f>
        <v>#N/A</v>
      </c>
    </row>
    <row r="20" spans="1:14">
      <c r="A20" s="13">
        <v>7</v>
      </c>
      <c r="B20" s="166" t="s">
        <v>2715</v>
      </c>
      <c r="C20" s="116" t="s">
        <v>1069</v>
      </c>
      <c r="D20" s="117">
        <v>37094</v>
      </c>
      <c r="E20" s="21">
        <v>90</v>
      </c>
      <c r="F20" s="21">
        <v>90</v>
      </c>
      <c r="G20" s="21">
        <v>90</v>
      </c>
      <c r="H20" s="22" t="str">
        <f t="shared" si="0"/>
        <v>Xuất sắc</v>
      </c>
      <c r="I20" s="21">
        <v>90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</row>
    <row r="21" spans="1:14">
      <c r="A21" s="13">
        <v>8</v>
      </c>
      <c r="B21" s="166" t="s">
        <v>2716</v>
      </c>
      <c r="C21" s="116" t="s">
        <v>1070</v>
      </c>
      <c r="D21" s="117">
        <v>37044</v>
      </c>
      <c r="E21" s="21">
        <v>80</v>
      </c>
      <c r="F21" s="21">
        <v>80</v>
      </c>
      <c r="G21" s="21">
        <v>80</v>
      </c>
      <c r="H21" s="22" t="str">
        <f t="shared" si="0"/>
        <v>Tốt</v>
      </c>
      <c r="I21" s="21">
        <v>80</v>
      </c>
      <c r="J21" s="23" t="str">
        <f t="shared" si="1"/>
        <v>Tốt</v>
      </c>
      <c r="K21" s="31"/>
      <c r="L21" s="32"/>
      <c r="M21" s="22"/>
      <c r="N21" s="161" t="e">
        <f>VLOOKUP(B21,'[1]thôi học'!B$2:B$211,1,0)</f>
        <v>#N/A</v>
      </c>
    </row>
    <row r="22" spans="1:14">
      <c r="A22" s="13">
        <v>9</v>
      </c>
      <c r="B22" s="166" t="s">
        <v>2717</v>
      </c>
      <c r="C22" s="116" t="s">
        <v>1071</v>
      </c>
      <c r="D22" s="117">
        <v>37095</v>
      </c>
      <c r="E22" s="21">
        <v>78</v>
      </c>
      <c r="F22" s="21">
        <v>78</v>
      </c>
      <c r="G22" s="21">
        <v>78</v>
      </c>
      <c r="H22" s="22" t="str">
        <f t="shared" si="0"/>
        <v>Khá</v>
      </c>
      <c r="I22" s="21">
        <v>78</v>
      </c>
      <c r="J22" s="23" t="str">
        <f t="shared" si="1"/>
        <v>Khá</v>
      </c>
      <c r="K22" s="31"/>
      <c r="L22" s="32"/>
      <c r="M22" s="22"/>
      <c r="N22" s="161" t="e">
        <f>VLOOKUP(B22,'[1]thôi học'!B$2:B$211,1,0)</f>
        <v>#N/A</v>
      </c>
    </row>
    <row r="23" spans="1:14">
      <c r="A23" s="13">
        <v>10</v>
      </c>
      <c r="B23" s="166" t="s">
        <v>2718</v>
      </c>
      <c r="C23" s="116" t="s">
        <v>1072</v>
      </c>
      <c r="D23" s="117">
        <v>37199</v>
      </c>
      <c r="E23" s="21">
        <v>80</v>
      </c>
      <c r="F23" s="21">
        <v>80</v>
      </c>
      <c r="G23" s="21">
        <v>80</v>
      </c>
      <c r="H23" s="22" t="str">
        <f t="shared" si="0"/>
        <v>Tốt</v>
      </c>
      <c r="I23" s="21">
        <v>80</v>
      </c>
      <c r="J23" s="23" t="str">
        <f t="shared" si="1"/>
        <v>Tốt</v>
      </c>
      <c r="K23" s="21"/>
      <c r="L23" s="14"/>
      <c r="M23" s="22"/>
      <c r="N23" s="161" t="e">
        <f>VLOOKUP(B23,'[1]thôi học'!B$2:B$211,1,0)</f>
        <v>#N/A</v>
      </c>
    </row>
    <row r="24" spans="1:14">
      <c r="A24" s="13">
        <v>11</v>
      </c>
      <c r="B24" s="166" t="s">
        <v>2719</v>
      </c>
      <c r="C24" s="116" t="s">
        <v>1073</v>
      </c>
      <c r="D24" s="117">
        <v>36892</v>
      </c>
      <c r="E24" s="21">
        <v>80</v>
      </c>
      <c r="F24" s="21">
        <v>80</v>
      </c>
      <c r="G24" s="21">
        <v>80</v>
      </c>
      <c r="H24" s="22" t="str">
        <f t="shared" si="0"/>
        <v>Tốt</v>
      </c>
      <c r="I24" s="21">
        <v>80</v>
      </c>
      <c r="J24" s="23" t="str">
        <f t="shared" si="1"/>
        <v>Tốt</v>
      </c>
      <c r="K24" s="21"/>
      <c r="L24" s="14"/>
      <c r="M24" s="22"/>
      <c r="N24" s="161" t="e">
        <f>VLOOKUP(B24,'[1]thôi học'!B$2:B$211,1,0)</f>
        <v>#N/A</v>
      </c>
    </row>
    <row r="25" spans="1:14">
      <c r="A25" s="13">
        <v>12</v>
      </c>
      <c r="B25" s="166" t="s">
        <v>2720</v>
      </c>
      <c r="C25" s="116" t="s">
        <v>1074</v>
      </c>
      <c r="D25" s="117">
        <v>37037</v>
      </c>
      <c r="E25" s="21">
        <v>75</v>
      </c>
      <c r="F25" s="21">
        <v>75</v>
      </c>
      <c r="G25" s="21">
        <v>75</v>
      </c>
      <c r="H25" s="22" t="str">
        <f t="shared" si="0"/>
        <v>Khá</v>
      </c>
      <c r="I25" s="21">
        <v>75</v>
      </c>
      <c r="J25" s="23" t="str">
        <f t="shared" si="1"/>
        <v>Khá</v>
      </c>
      <c r="K25" s="31"/>
      <c r="L25" s="32"/>
      <c r="M25" s="22"/>
      <c r="N25" s="161" t="e">
        <f>VLOOKUP(B25,'[1]thôi học'!B$2:B$211,1,0)</f>
        <v>#N/A</v>
      </c>
    </row>
    <row r="26" spans="1:14">
      <c r="A26" s="13">
        <v>13</v>
      </c>
      <c r="B26" s="166" t="s">
        <v>2721</v>
      </c>
      <c r="C26" s="116" t="s">
        <v>1075</v>
      </c>
      <c r="D26" s="117">
        <v>36931</v>
      </c>
      <c r="E26" s="21">
        <v>80</v>
      </c>
      <c r="F26" s="21">
        <v>80</v>
      </c>
      <c r="G26" s="21">
        <v>80</v>
      </c>
      <c r="H26" s="22" t="str">
        <f t="shared" si="0"/>
        <v>Tốt</v>
      </c>
      <c r="I26" s="21">
        <v>80</v>
      </c>
      <c r="J26" s="23" t="str">
        <f t="shared" si="1"/>
        <v>Tốt</v>
      </c>
      <c r="K26" s="31"/>
      <c r="L26" s="32"/>
      <c r="M26" s="22"/>
      <c r="N26" s="161" t="e">
        <f>VLOOKUP(B26,'[1]thôi học'!B$2:B$211,1,0)</f>
        <v>#N/A</v>
      </c>
    </row>
    <row r="27" spans="1:14">
      <c r="A27" s="13">
        <v>14</v>
      </c>
      <c r="B27" s="166" t="s">
        <v>2722</v>
      </c>
      <c r="C27" s="116" t="s">
        <v>1076</v>
      </c>
      <c r="D27" s="117">
        <v>37009</v>
      </c>
      <c r="E27" s="21">
        <v>90</v>
      </c>
      <c r="F27" s="21">
        <v>90</v>
      </c>
      <c r="G27" s="21">
        <v>90</v>
      </c>
      <c r="H27" s="22" t="str">
        <f t="shared" si="0"/>
        <v>Xuất sắc</v>
      </c>
      <c r="I27" s="21">
        <v>90</v>
      </c>
      <c r="J27" s="23" t="str">
        <f t="shared" si="1"/>
        <v>Xuất sắc</v>
      </c>
      <c r="K27" s="31"/>
      <c r="L27" s="32"/>
      <c r="M27" s="22"/>
      <c r="N27" s="161" t="e">
        <f>VLOOKUP(B27,'[1]thôi học'!B$2:B$211,1,0)</f>
        <v>#N/A</v>
      </c>
    </row>
    <row r="28" spans="1:14">
      <c r="A28" s="13">
        <v>15</v>
      </c>
      <c r="B28" s="166" t="s">
        <v>2723</v>
      </c>
      <c r="C28" s="116" t="s">
        <v>170</v>
      </c>
      <c r="D28" s="117">
        <v>36932</v>
      </c>
      <c r="E28" s="21">
        <v>92</v>
      </c>
      <c r="F28" s="21">
        <v>92</v>
      </c>
      <c r="G28" s="21">
        <v>92</v>
      </c>
      <c r="H28" s="22" t="str">
        <f t="shared" si="0"/>
        <v>Xuất sắc</v>
      </c>
      <c r="I28" s="21">
        <v>92</v>
      </c>
      <c r="J28" s="23" t="str">
        <f t="shared" si="1"/>
        <v>Xuất sắc</v>
      </c>
      <c r="K28" s="31"/>
      <c r="L28" s="32"/>
      <c r="M28" s="22"/>
      <c r="N28" s="161" t="e">
        <f>VLOOKUP(B28,'[1]thôi học'!B$2:B$211,1,0)</f>
        <v>#N/A</v>
      </c>
    </row>
    <row r="29" spans="1:14">
      <c r="A29" s="13">
        <v>16</v>
      </c>
      <c r="B29" s="166" t="s">
        <v>2724</v>
      </c>
      <c r="C29" s="116" t="s">
        <v>1077</v>
      </c>
      <c r="D29" s="117">
        <v>37220</v>
      </c>
      <c r="E29" s="21">
        <v>82</v>
      </c>
      <c r="F29" s="21">
        <v>82</v>
      </c>
      <c r="G29" s="21">
        <v>82</v>
      </c>
      <c r="H29" s="22" t="str">
        <f t="shared" si="0"/>
        <v>Tốt</v>
      </c>
      <c r="I29" s="21">
        <v>82</v>
      </c>
      <c r="J29" s="23" t="str">
        <f t="shared" si="1"/>
        <v>Tốt</v>
      </c>
      <c r="K29" s="21"/>
      <c r="L29" s="14"/>
      <c r="M29" s="22"/>
      <c r="N29" s="161" t="e">
        <f>VLOOKUP(B29,'[1]thôi học'!B$2:B$211,1,0)</f>
        <v>#N/A</v>
      </c>
    </row>
    <row r="30" spans="1:14">
      <c r="A30" s="13">
        <v>17</v>
      </c>
      <c r="B30" s="166" t="s">
        <v>2725</v>
      </c>
      <c r="C30" s="116" t="s">
        <v>1078</v>
      </c>
      <c r="D30" s="117">
        <v>37002</v>
      </c>
      <c r="E30" s="21">
        <v>80</v>
      </c>
      <c r="F30" s="21">
        <v>80</v>
      </c>
      <c r="G30" s="21">
        <v>80</v>
      </c>
      <c r="H30" s="22" t="str">
        <f t="shared" si="0"/>
        <v>Tốt</v>
      </c>
      <c r="I30" s="21">
        <v>80</v>
      </c>
      <c r="J30" s="23" t="str">
        <f t="shared" si="1"/>
        <v>Tốt</v>
      </c>
      <c r="K30" s="21"/>
      <c r="L30" s="14"/>
      <c r="M30" s="22"/>
      <c r="N30" s="161" t="e">
        <f>VLOOKUP(B30,'[1]thôi học'!B$2:B$211,1,0)</f>
        <v>#N/A</v>
      </c>
    </row>
    <row r="31" spans="1:14">
      <c r="A31" s="13">
        <v>18</v>
      </c>
      <c r="B31" s="166" t="s">
        <v>2726</v>
      </c>
      <c r="C31" s="116" t="s">
        <v>1079</v>
      </c>
      <c r="D31" s="117">
        <v>37159</v>
      </c>
      <c r="E31" s="21">
        <v>80</v>
      </c>
      <c r="F31" s="21">
        <v>80</v>
      </c>
      <c r="G31" s="21">
        <v>80</v>
      </c>
      <c r="H31" s="22" t="str">
        <f t="shared" si="0"/>
        <v>Tốt</v>
      </c>
      <c r="I31" s="21">
        <v>80</v>
      </c>
      <c r="J31" s="23" t="str">
        <f t="shared" si="1"/>
        <v>Tốt</v>
      </c>
      <c r="K31" s="31"/>
      <c r="L31" s="32"/>
      <c r="M31" s="22"/>
      <c r="N31" s="161" t="e">
        <f>VLOOKUP(B31,'[1]thôi học'!B$2:B$211,1,0)</f>
        <v>#N/A</v>
      </c>
    </row>
    <row r="32" spans="1:14">
      <c r="A32" s="13">
        <v>19</v>
      </c>
      <c r="B32" s="166" t="s">
        <v>2727</v>
      </c>
      <c r="C32" s="116" t="s">
        <v>1080</v>
      </c>
      <c r="D32" s="117">
        <v>37101</v>
      </c>
      <c r="E32" s="21">
        <v>80</v>
      </c>
      <c r="F32" s="21">
        <v>80</v>
      </c>
      <c r="G32" s="21">
        <v>80</v>
      </c>
      <c r="H32" s="22" t="str">
        <f t="shared" si="0"/>
        <v>Tốt</v>
      </c>
      <c r="I32" s="21">
        <v>80</v>
      </c>
      <c r="J32" s="23" t="str">
        <f t="shared" si="1"/>
        <v>Tốt</v>
      </c>
      <c r="K32" s="31"/>
      <c r="L32" s="32"/>
      <c r="M32" s="22"/>
      <c r="N32" s="161" t="e">
        <f>VLOOKUP(B32,'[1]thôi học'!B$2:B$211,1,0)</f>
        <v>#N/A</v>
      </c>
    </row>
    <row r="33" spans="1:14">
      <c r="A33" s="13">
        <v>20</v>
      </c>
      <c r="B33" s="166" t="s">
        <v>2728</v>
      </c>
      <c r="C33" s="116" t="s">
        <v>1081</v>
      </c>
      <c r="D33" s="117">
        <v>37104</v>
      </c>
      <c r="E33" s="21">
        <v>90</v>
      </c>
      <c r="F33" s="21">
        <v>90</v>
      </c>
      <c r="G33" s="21">
        <v>90</v>
      </c>
      <c r="H33" s="22" t="str">
        <f t="shared" si="0"/>
        <v>Xuất sắc</v>
      </c>
      <c r="I33" s="21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>
      <c r="A34" s="13">
        <v>21</v>
      </c>
      <c r="B34" s="166" t="s">
        <v>2729</v>
      </c>
      <c r="C34" s="116" t="s">
        <v>1082</v>
      </c>
      <c r="D34" s="117">
        <v>37175</v>
      </c>
      <c r="E34" s="21">
        <v>90</v>
      </c>
      <c r="F34" s="21">
        <v>90</v>
      </c>
      <c r="G34" s="21">
        <v>90</v>
      </c>
      <c r="H34" s="22" t="str">
        <f t="shared" si="0"/>
        <v>Xuất sắc</v>
      </c>
      <c r="I34" s="21">
        <v>90</v>
      </c>
      <c r="J34" s="23" t="str">
        <f t="shared" si="1"/>
        <v>Xuất sắc</v>
      </c>
      <c r="K34" s="31"/>
      <c r="L34" s="32"/>
      <c r="M34" s="22"/>
      <c r="N34" s="161" t="e">
        <f>VLOOKUP(B34,'[1]thôi học'!B$2:B$211,1,0)</f>
        <v>#N/A</v>
      </c>
    </row>
    <row r="35" spans="1:14">
      <c r="A35" s="13">
        <v>22</v>
      </c>
      <c r="B35" s="166" t="s">
        <v>2730</v>
      </c>
      <c r="C35" s="116" t="s">
        <v>1083</v>
      </c>
      <c r="D35" s="117">
        <v>37171</v>
      </c>
      <c r="E35" s="21">
        <v>92</v>
      </c>
      <c r="F35" s="21">
        <v>92</v>
      </c>
      <c r="G35" s="21">
        <v>92</v>
      </c>
      <c r="H35" s="22" t="str">
        <f t="shared" si="0"/>
        <v>Xuất sắc</v>
      </c>
      <c r="I35" s="21">
        <v>92</v>
      </c>
      <c r="J35" s="23" t="str">
        <f t="shared" si="1"/>
        <v>Xuất sắc</v>
      </c>
      <c r="K35" s="31"/>
      <c r="L35" s="32"/>
      <c r="M35" s="22"/>
      <c r="N35" s="161" t="e">
        <f>VLOOKUP(B35,'[1]thôi học'!B$2:B$211,1,0)</f>
        <v>#N/A</v>
      </c>
    </row>
    <row r="36" spans="1:14">
      <c r="A36" s="13">
        <v>23</v>
      </c>
      <c r="B36" s="166" t="s">
        <v>2731</v>
      </c>
      <c r="C36" s="116" t="s">
        <v>1084</v>
      </c>
      <c r="D36" s="117">
        <v>37251</v>
      </c>
      <c r="E36" s="21">
        <v>80</v>
      </c>
      <c r="F36" s="21">
        <v>80</v>
      </c>
      <c r="G36" s="21">
        <v>80</v>
      </c>
      <c r="H36" s="22" t="str">
        <f t="shared" si="0"/>
        <v>Tốt</v>
      </c>
      <c r="I36" s="21">
        <v>80</v>
      </c>
      <c r="J36" s="23" t="str">
        <f t="shared" si="1"/>
        <v>Tốt</v>
      </c>
      <c r="K36" s="21"/>
      <c r="L36" s="14"/>
      <c r="M36" s="22"/>
      <c r="N36" s="161" t="e">
        <f>VLOOKUP(B36,'[1]thôi học'!B$2:B$211,1,0)</f>
        <v>#N/A</v>
      </c>
    </row>
    <row r="37" spans="1:14">
      <c r="A37" s="13">
        <v>24</v>
      </c>
      <c r="B37" s="166" t="s">
        <v>2732</v>
      </c>
      <c r="C37" s="116" t="s">
        <v>1085</v>
      </c>
      <c r="D37" s="117">
        <v>37016</v>
      </c>
      <c r="E37" s="21">
        <v>90</v>
      </c>
      <c r="F37" s="21">
        <v>90</v>
      </c>
      <c r="G37" s="21">
        <v>90</v>
      </c>
      <c r="H37" s="22" t="str">
        <f t="shared" si="0"/>
        <v>Xuất sắc</v>
      </c>
      <c r="I37" s="21">
        <v>90</v>
      </c>
      <c r="J37" s="23" t="str">
        <f t="shared" si="1"/>
        <v>Xuất sắc</v>
      </c>
      <c r="K37" s="31"/>
      <c r="L37" s="32"/>
      <c r="M37" s="22"/>
      <c r="N37" s="161" t="e">
        <f>VLOOKUP(B37,'[1]thôi học'!B$2:B$211,1,0)</f>
        <v>#N/A</v>
      </c>
    </row>
    <row r="38" spans="1:14">
      <c r="A38" s="13">
        <v>25</v>
      </c>
      <c r="B38" s="166" t="s">
        <v>2733</v>
      </c>
      <c r="C38" s="116" t="s">
        <v>1086</v>
      </c>
      <c r="D38" s="117">
        <v>37105</v>
      </c>
      <c r="E38" s="21">
        <v>80</v>
      </c>
      <c r="F38" s="21">
        <v>80</v>
      </c>
      <c r="G38" s="21">
        <v>80</v>
      </c>
      <c r="H38" s="22" t="str">
        <f t="shared" si="0"/>
        <v>Tốt</v>
      </c>
      <c r="I38" s="21">
        <v>80</v>
      </c>
      <c r="J38" s="23" t="str">
        <f t="shared" si="1"/>
        <v>Tốt</v>
      </c>
      <c r="K38" s="31"/>
      <c r="L38" s="32"/>
      <c r="M38" s="22"/>
      <c r="N38" s="161" t="e">
        <f>VLOOKUP(B38,'[1]thôi học'!B$2:B$211,1,0)</f>
        <v>#N/A</v>
      </c>
    </row>
    <row r="39" spans="1:14">
      <c r="A39" s="13">
        <v>26</v>
      </c>
      <c r="B39" s="166" t="s">
        <v>2734</v>
      </c>
      <c r="C39" s="116" t="s">
        <v>1087</v>
      </c>
      <c r="D39" s="117">
        <v>37122</v>
      </c>
      <c r="E39" s="21">
        <v>92</v>
      </c>
      <c r="F39" s="21">
        <v>92</v>
      </c>
      <c r="G39" s="21">
        <v>92</v>
      </c>
      <c r="H39" s="22" t="str">
        <f t="shared" si="0"/>
        <v>Xuất sắc</v>
      </c>
      <c r="I39" s="21">
        <v>92</v>
      </c>
      <c r="J39" s="23" t="str">
        <f t="shared" si="1"/>
        <v>Xuất sắc</v>
      </c>
      <c r="K39" s="31"/>
      <c r="L39" s="32"/>
      <c r="M39" s="22"/>
      <c r="N39" s="161" t="e">
        <f>VLOOKUP(B39,'[1]thôi học'!B$2:B$211,1,0)</f>
        <v>#N/A</v>
      </c>
    </row>
    <row r="40" spans="1:14">
      <c r="A40" s="13">
        <v>27</v>
      </c>
      <c r="B40" s="166" t="s">
        <v>2735</v>
      </c>
      <c r="C40" s="116" t="s">
        <v>1088</v>
      </c>
      <c r="D40" s="117">
        <v>37100</v>
      </c>
      <c r="E40" s="21">
        <v>90</v>
      </c>
      <c r="F40" s="21">
        <v>90</v>
      </c>
      <c r="G40" s="21">
        <v>90</v>
      </c>
      <c r="H40" s="22" t="str">
        <f t="shared" si="0"/>
        <v>Xuất sắc</v>
      </c>
      <c r="I40" s="21">
        <v>90</v>
      </c>
      <c r="J40" s="23" t="str">
        <f t="shared" si="1"/>
        <v>Xuất sắc</v>
      </c>
      <c r="K40" s="31"/>
      <c r="L40" s="32"/>
      <c r="M40" s="22"/>
      <c r="N40" s="161" t="e">
        <f>VLOOKUP(B40,'[1]thôi học'!B$2:B$211,1,0)</f>
        <v>#N/A</v>
      </c>
    </row>
    <row r="41" spans="1:14">
      <c r="A41" s="13">
        <v>28</v>
      </c>
      <c r="B41" s="166" t="s">
        <v>2736</v>
      </c>
      <c r="C41" s="116" t="s">
        <v>1089</v>
      </c>
      <c r="D41" s="117">
        <v>37177</v>
      </c>
      <c r="E41" s="21">
        <v>90</v>
      </c>
      <c r="F41" s="21">
        <v>90</v>
      </c>
      <c r="G41" s="21">
        <v>90</v>
      </c>
      <c r="H41" s="22" t="str">
        <f t="shared" si="0"/>
        <v>Xuất sắc</v>
      </c>
      <c r="I41" s="21">
        <v>90</v>
      </c>
      <c r="J41" s="23" t="str">
        <f t="shared" si="1"/>
        <v>Xuất sắc</v>
      </c>
      <c r="K41" s="21"/>
      <c r="L41" s="14"/>
      <c r="M41" s="22"/>
      <c r="N41" s="161" t="e">
        <f>VLOOKUP(B41,'[1]thôi học'!B$2:B$211,1,0)</f>
        <v>#N/A</v>
      </c>
    </row>
    <row r="42" spans="1:14">
      <c r="A42" s="13">
        <v>29</v>
      </c>
      <c r="B42" s="166" t="s">
        <v>2737</v>
      </c>
      <c r="C42" s="116" t="s">
        <v>1090</v>
      </c>
      <c r="D42" s="117">
        <v>37170</v>
      </c>
      <c r="E42" s="21">
        <v>90</v>
      </c>
      <c r="F42" s="21">
        <v>90</v>
      </c>
      <c r="G42" s="21">
        <v>90</v>
      </c>
      <c r="H42" s="22" t="str">
        <f t="shared" si="0"/>
        <v>Xuất sắc</v>
      </c>
      <c r="I42" s="21">
        <v>90</v>
      </c>
      <c r="J42" s="23" t="str">
        <f t="shared" si="1"/>
        <v>Xuất sắc</v>
      </c>
      <c r="K42" s="21"/>
      <c r="L42" s="14"/>
      <c r="M42" s="22"/>
      <c r="N42" s="161" t="e">
        <f>VLOOKUP(B42,'[1]thôi học'!B$2:B$211,1,0)</f>
        <v>#N/A</v>
      </c>
    </row>
    <row r="43" spans="1:14">
      <c r="A43" s="13">
        <v>30</v>
      </c>
      <c r="B43" s="166" t="s">
        <v>2738</v>
      </c>
      <c r="C43" s="116" t="s">
        <v>1091</v>
      </c>
      <c r="D43" s="117">
        <v>37005</v>
      </c>
      <c r="E43" s="21">
        <v>82</v>
      </c>
      <c r="F43" s="21">
        <v>82</v>
      </c>
      <c r="G43" s="21">
        <v>82</v>
      </c>
      <c r="H43" s="22" t="str">
        <f t="shared" si="0"/>
        <v>Tốt</v>
      </c>
      <c r="I43" s="21">
        <v>82</v>
      </c>
      <c r="J43" s="23" t="str">
        <f t="shared" si="1"/>
        <v>Tốt</v>
      </c>
      <c r="K43" s="31"/>
      <c r="L43" s="32"/>
      <c r="M43" s="22"/>
      <c r="N43" s="161" t="e">
        <f>VLOOKUP(B43,'[1]thôi học'!B$2:B$211,1,0)</f>
        <v>#N/A</v>
      </c>
    </row>
    <row r="44" spans="1:14">
      <c r="A44" s="13">
        <v>31</v>
      </c>
      <c r="B44" s="166" t="s">
        <v>2739</v>
      </c>
      <c r="C44" s="116" t="s">
        <v>1092</v>
      </c>
      <c r="D44" s="117">
        <v>37028</v>
      </c>
      <c r="E44" s="21">
        <v>80</v>
      </c>
      <c r="F44" s="21">
        <v>80</v>
      </c>
      <c r="G44" s="21">
        <v>80</v>
      </c>
      <c r="H44" s="22" t="str">
        <f t="shared" si="0"/>
        <v>Tốt</v>
      </c>
      <c r="I44" s="21">
        <v>80</v>
      </c>
      <c r="J44" s="23" t="str">
        <f t="shared" si="1"/>
        <v>Tốt</v>
      </c>
      <c r="K44" s="31"/>
      <c r="L44" s="32"/>
      <c r="M44" s="22"/>
      <c r="N44" s="161" t="e">
        <f>VLOOKUP(B44,'[1]thôi học'!B$2:B$211,1,0)</f>
        <v>#N/A</v>
      </c>
    </row>
    <row r="45" spans="1:14">
      <c r="A45" s="13">
        <v>32</v>
      </c>
      <c r="B45" s="166" t="s">
        <v>2740</v>
      </c>
      <c r="C45" s="116" t="s">
        <v>1093</v>
      </c>
      <c r="D45" s="117">
        <v>37140</v>
      </c>
      <c r="E45" s="21">
        <v>70</v>
      </c>
      <c r="F45" s="21">
        <v>70</v>
      </c>
      <c r="G45" s="21">
        <v>70</v>
      </c>
      <c r="H45" s="22" t="str">
        <f t="shared" si="0"/>
        <v>Khá</v>
      </c>
      <c r="I45" s="21">
        <v>70</v>
      </c>
      <c r="J45" s="23" t="str">
        <f t="shared" si="1"/>
        <v>Khá</v>
      </c>
      <c r="K45" s="21"/>
      <c r="L45" s="14"/>
      <c r="M45" s="22"/>
      <c r="N45" s="161" t="e">
        <f>VLOOKUP(B45,'[1]thôi học'!B$2:B$211,1,0)</f>
        <v>#N/A</v>
      </c>
    </row>
    <row r="46" spans="1:14">
      <c r="A46" s="13">
        <v>33</v>
      </c>
      <c r="B46" s="166" t="s">
        <v>2741</v>
      </c>
      <c r="C46" s="116" t="s">
        <v>1094</v>
      </c>
      <c r="D46" s="117">
        <v>36957</v>
      </c>
      <c r="E46" s="21">
        <v>90</v>
      </c>
      <c r="F46" s="21">
        <v>90</v>
      </c>
      <c r="G46" s="21">
        <v>90</v>
      </c>
      <c r="H46" s="22" t="str">
        <f t="shared" si="0"/>
        <v>Xuất sắc</v>
      </c>
      <c r="I46" s="21">
        <v>90</v>
      </c>
      <c r="J46" s="23" t="str">
        <f t="shared" si="1"/>
        <v>Xuất sắc</v>
      </c>
      <c r="K46" s="31"/>
      <c r="L46" s="32"/>
      <c r="M46" s="22"/>
      <c r="N46" s="161" t="e">
        <f>VLOOKUP(B46,'[1]thôi học'!B$2:B$211,1,0)</f>
        <v>#N/A</v>
      </c>
    </row>
    <row r="47" spans="1:14">
      <c r="A47" s="13">
        <v>34</v>
      </c>
      <c r="B47" s="166" t="s">
        <v>2742</v>
      </c>
      <c r="C47" s="116" t="s">
        <v>1095</v>
      </c>
      <c r="D47" s="117">
        <v>37114</v>
      </c>
      <c r="E47" s="21">
        <v>80</v>
      </c>
      <c r="F47" s="21">
        <v>80</v>
      </c>
      <c r="G47" s="21">
        <v>80</v>
      </c>
      <c r="H47" s="22" t="str">
        <f t="shared" si="0"/>
        <v>Tốt</v>
      </c>
      <c r="I47" s="21">
        <v>80</v>
      </c>
      <c r="J47" s="23" t="str">
        <f t="shared" si="1"/>
        <v>Tốt</v>
      </c>
      <c r="K47" s="31"/>
      <c r="L47" s="32"/>
      <c r="M47" s="22"/>
      <c r="N47" s="161" t="e">
        <f>VLOOKUP(B47,'[1]thôi học'!B$2:B$211,1,0)</f>
        <v>#N/A</v>
      </c>
    </row>
    <row r="48" spans="1:14">
      <c r="A48" s="13">
        <v>35</v>
      </c>
      <c r="B48" s="166" t="s">
        <v>2743</v>
      </c>
      <c r="C48" s="116" t="s">
        <v>1096</v>
      </c>
      <c r="D48" s="117">
        <v>36979</v>
      </c>
      <c r="E48" s="21">
        <v>90</v>
      </c>
      <c r="F48" s="21">
        <v>90</v>
      </c>
      <c r="G48" s="21">
        <v>90</v>
      </c>
      <c r="H48" s="22" t="str">
        <f t="shared" si="0"/>
        <v>Xuất sắc</v>
      </c>
      <c r="I48" s="21">
        <v>90</v>
      </c>
      <c r="J48" s="23" t="str">
        <f t="shared" si="1"/>
        <v>Xuất sắc</v>
      </c>
      <c r="K48" s="31"/>
      <c r="L48" s="32"/>
      <c r="M48" s="22"/>
      <c r="N48" s="161" t="e">
        <f>VLOOKUP(B48,'[1]thôi học'!B$2:B$211,1,0)</f>
        <v>#N/A</v>
      </c>
    </row>
    <row r="49" spans="1:14">
      <c r="A49" s="13">
        <v>36</v>
      </c>
      <c r="B49" s="166" t="s">
        <v>2744</v>
      </c>
      <c r="C49" s="116" t="s">
        <v>1097</v>
      </c>
      <c r="D49" s="117">
        <v>37233</v>
      </c>
      <c r="E49" s="21">
        <v>80</v>
      </c>
      <c r="F49" s="21">
        <v>80</v>
      </c>
      <c r="G49" s="21">
        <v>80</v>
      </c>
      <c r="H49" s="22" t="str">
        <f t="shared" si="0"/>
        <v>Tốt</v>
      </c>
      <c r="I49" s="21">
        <v>80</v>
      </c>
      <c r="J49" s="23" t="str">
        <f t="shared" si="1"/>
        <v>Tốt</v>
      </c>
      <c r="K49" s="31"/>
      <c r="L49" s="32"/>
      <c r="M49" s="22"/>
      <c r="N49" s="161" t="e">
        <f>VLOOKUP(B49,'[1]thôi học'!B$2:B$211,1,0)</f>
        <v>#N/A</v>
      </c>
    </row>
    <row r="50" spans="1:14">
      <c r="A50" s="13">
        <v>37</v>
      </c>
      <c r="B50" s="166" t="s">
        <v>2745</v>
      </c>
      <c r="C50" s="116" t="s">
        <v>1098</v>
      </c>
      <c r="D50" s="117">
        <v>37087</v>
      </c>
      <c r="E50" s="21">
        <v>75</v>
      </c>
      <c r="F50" s="21">
        <v>75</v>
      </c>
      <c r="G50" s="21">
        <v>75</v>
      </c>
      <c r="H50" s="22" t="str">
        <f t="shared" si="0"/>
        <v>Khá</v>
      </c>
      <c r="I50" s="21">
        <v>75</v>
      </c>
      <c r="J50" s="23" t="str">
        <f t="shared" si="1"/>
        <v>Khá</v>
      </c>
      <c r="K50" s="13"/>
      <c r="L50" s="14"/>
      <c r="M50" s="22"/>
      <c r="N50" s="161" t="e">
        <f>VLOOKUP(B50,'[1]thôi học'!B$2:B$211,1,0)</f>
        <v>#N/A</v>
      </c>
    </row>
    <row r="51" spans="1:14" s="25" customFormat="1">
      <c r="A51" s="13">
        <v>38</v>
      </c>
      <c r="B51" s="166" t="s">
        <v>2746</v>
      </c>
      <c r="C51" s="116" t="s">
        <v>1099</v>
      </c>
      <c r="D51" s="117">
        <v>36665</v>
      </c>
      <c r="E51" s="21">
        <v>80</v>
      </c>
      <c r="F51" s="21">
        <v>80</v>
      </c>
      <c r="G51" s="21">
        <v>80</v>
      </c>
      <c r="H51" s="22" t="str">
        <f t="shared" si="0"/>
        <v>Tốt</v>
      </c>
      <c r="I51" s="21">
        <v>80</v>
      </c>
      <c r="J51" s="23" t="str">
        <f t="shared" si="1"/>
        <v>Tốt</v>
      </c>
      <c r="K51" s="13"/>
      <c r="L51" s="14"/>
      <c r="M51" s="22"/>
      <c r="N51" s="161" t="e">
        <f>VLOOKUP(B51,'[1]thôi học'!B$2:B$211,1,0)</f>
        <v>#N/A</v>
      </c>
    </row>
    <row r="52" spans="1:14">
      <c r="A52" s="13">
        <v>39</v>
      </c>
      <c r="B52" s="166" t="s">
        <v>2747</v>
      </c>
      <c r="C52" s="116" t="s">
        <v>1100</v>
      </c>
      <c r="D52" s="117">
        <v>37234</v>
      </c>
      <c r="E52" s="21">
        <v>90</v>
      </c>
      <c r="F52" s="21">
        <v>90</v>
      </c>
      <c r="G52" s="21">
        <v>90</v>
      </c>
      <c r="H52" s="22" t="str">
        <f t="shared" si="0"/>
        <v>Xuất sắc</v>
      </c>
      <c r="I52" s="21">
        <v>90</v>
      </c>
      <c r="J52" s="23" t="str">
        <f t="shared" si="1"/>
        <v>Xuất sắc</v>
      </c>
      <c r="K52" s="13"/>
      <c r="L52" s="14"/>
      <c r="M52" s="22"/>
      <c r="N52" s="161" t="e">
        <f>VLOOKUP(B52,'[1]thôi học'!B$2:B$211,1,0)</f>
        <v>#N/A</v>
      </c>
    </row>
    <row r="53" spans="1:14">
      <c r="A53" s="13">
        <v>40</v>
      </c>
      <c r="B53" s="166" t="s">
        <v>2748</v>
      </c>
      <c r="C53" s="116" t="s">
        <v>1101</v>
      </c>
      <c r="D53" s="117">
        <v>36938</v>
      </c>
      <c r="E53" s="21">
        <v>80</v>
      </c>
      <c r="F53" s="21">
        <v>80</v>
      </c>
      <c r="G53" s="21">
        <v>80</v>
      </c>
      <c r="H53" s="22" t="str">
        <f t="shared" si="0"/>
        <v>Tốt</v>
      </c>
      <c r="I53" s="21">
        <v>80</v>
      </c>
      <c r="J53" s="23" t="str">
        <f t="shared" si="1"/>
        <v>Tốt</v>
      </c>
      <c r="K53" s="13"/>
      <c r="L53" s="14"/>
      <c r="M53" s="22"/>
      <c r="N53" s="161" t="e">
        <f>VLOOKUP(B53,'[1]thôi học'!B$2:B$211,1,0)</f>
        <v>#N/A</v>
      </c>
    </row>
    <row r="54" spans="1:14">
      <c r="A54" s="13">
        <v>41</v>
      </c>
      <c r="B54" s="166" t="s">
        <v>2749</v>
      </c>
      <c r="C54" s="116" t="s">
        <v>1102</v>
      </c>
      <c r="D54" s="117">
        <v>37018</v>
      </c>
      <c r="E54" s="21">
        <v>98</v>
      </c>
      <c r="F54" s="21">
        <v>98</v>
      </c>
      <c r="G54" s="21">
        <v>98</v>
      </c>
      <c r="H54" s="22" t="str">
        <f t="shared" si="0"/>
        <v>Xuất sắc</v>
      </c>
      <c r="I54" s="21">
        <v>98</v>
      </c>
      <c r="J54" s="23" t="str">
        <f t="shared" si="1"/>
        <v>Xuất sắc</v>
      </c>
      <c r="K54" s="13"/>
      <c r="L54" s="14"/>
      <c r="M54" s="22"/>
      <c r="N54" s="161" t="e">
        <f>VLOOKUP(B54,'[1]thôi học'!B$2:B$211,1,0)</f>
        <v>#N/A</v>
      </c>
    </row>
    <row r="55" spans="1:14">
      <c r="A55" s="13">
        <v>42</v>
      </c>
      <c r="B55" s="166" t="s">
        <v>2750</v>
      </c>
      <c r="C55" s="116" t="s">
        <v>1103</v>
      </c>
      <c r="D55" s="117">
        <v>37117</v>
      </c>
      <c r="E55" s="21">
        <v>80</v>
      </c>
      <c r="F55" s="21">
        <v>80</v>
      </c>
      <c r="G55" s="21">
        <v>80</v>
      </c>
      <c r="H55" s="22" t="str">
        <f t="shared" si="0"/>
        <v>Tốt</v>
      </c>
      <c r="I55" s="21">
        <v>80</v>
      </c>
      <c r="J55" s="23" t="str">
        <f t="shared" si="1"/>
        <v>Tốt</v>
      </c>
      <c r="K55" s="13"/>
      <c r="L55" s="14"/>
      <c r="M55" s="22"/>
      <c r="N55" s="161" t="e">
        <f>VLOOKUP(B55,'[1]thôi học'!B$2:B$211,1,0)</f>
        <v>#N/A</v>
      </c>
    </row>
    <row r="56" spans="1:14">
      <c r="A56" s="13">
        <v>43</v>
      </c>
      <c r="B56" s="166" t="s">
        <v>2751</v>
      </c>
      <c r="C56" s="116" t="s">
        <v>1104</v>
      </c>
      <c r="D56" s="117">
        <v>37022</v>
      </c>
      <c r="E56" s="21">
        <v>90</v>
      </c>
      <c r="F56" s="21">
        <v>90</v>
      </c>
      <c r="G56" s="21">
        <v>90</v>
      </c>
      <c r="H56" s="22" t="str">
        <f t="shared" si="0"/>
        <v>Xuất sắc</v>
      </c>
      <c r="I56" s="21">
        <v>90</v>
      </c>
      <c r="J56" s="23" t="str">
        <f t="shared" si="1"/>
        <v>Xuất sắc</v>
      </c>
      <c r="K56" s="13"/>
      <c r="L56" s="14"/>
      <c r="M56" s="22"/>
      <c r="N56" s="161" t="e">
        <f>VLOOKUP(B56,'[1]thôi học'!B$2:B$211,1,0)</f>
        <v>#N/A</v>
      </c>
    </row>
    <row r="57" spans="1:14">
      <c r="A57" s="13">
        <v>44</v>
      </c>
      <c r="B57" s="166" t="s">
        <v>2752</v>
      </c>
      <c r="C57" s="116" t="s">
        <v>1105</v>
      </c>
      <c r="D57" s="117">
        <v>36815</v>
      </c>
      <c r="E57" s="21">
        <v>92</v>
      </c>
      <c r="F57" s="21">
        <v>92</v>
      </c>
      <c r="G57" s="21">
        <v>92</v>
      </c>
      <c r="H57" s="22" t="str">
        <f t="shared" si="0"/>
        <v>Xuất sắc</v>
      </c>
      <c r="I57" s="21">
        <v>92</v>
      </c>
      <c r="J57" s="23" t="str">
        <f t="shared" si="1"/>
        <v>Xuất sắc</v>
      </c>
      <c r="K57" s="13"/>
      <c r="L57" s="14"/>
      <c r="M57" s="22"/>
      <c r="N57" s="161" t="e">
        <f>VLOOKUP(B57,'[1]thôi học'!B$2:B$211,1,0)</f>
        <v>#N/A</v>
      </c>
    </row>
    <row r="58" spans="1:14">
      <c r="A58" s="13">
        <v>45</v>
      </c>
      <c r="B58" s="166" t="s">
        <v>2753</v>
      </c>
      <c r="C58" s="116" t="s">
        <v>1106</v>
      </c>
      <c r="D58" s="117">
        <v>36999</v>
      </c>
      <c r="E58" s="21">
        <v>80</v>
      </c>
      <c r="F58" s="21">
        <v>80</v>
      </c>
      <c r="G58" s="21">
        <v>80</v>
      </c>
      <c r="H58" s="22" t="str">
        <f t="shared" si="0"/>
        <v>Tốt</v>
      </c>
      <c r="I58" s="21">
        <v>80</v>
      </c>
      <c r="J58" s="23" t="str">
        <f t="shared" si="1"/>
        <v>Tốt</v>
      </c>
      <c r="K58" s="13"/>
      <c r="L58" s="14"/>
      <c r="M58" s="22"/>
      <c r="N58" s="161" t="e">
        <f>VLOOKUP(B58,'[1]thôi học'!B$2:B$211,1,0)</f>
        <v>#N/A</v>
      </c>
    </row>
    <row r="59" spans="1:14">
      <c r="A59" s="13">
        <v>46</v>
      </c>
      <c r="B59" s="166" t="s">
        <v>2754</v>
      </c>
      <c r="C59" s="116" t="s">
        <v>1107</v>
      </c>
      <c r="D59" s="117">
        <v>36990</v>
      </c>
      <c r="E59" s="21">
        <v>82</v>
      </c>
      <c r="F59" s="21">
        <v>82</v>
      </c>
      <c r="G59" s="21">
        <v>82</v>
      </c>
      <c r="H59" s="22" t="str">
        <f t="shared" si="0"/>
        <v>Tốt</v>
      </c>
      <c r="I59" s="21">
        <v>82</v>
      </c>
      <c r="J59" s="23" t="str">
        <f t="shared" si="1"/>
        <v>Tốt</v>
      </c>
      <c r="K59" s="13"/>
      <c r="L59" s="14"/>
      <c r="M59" s="22"/>
      <c r="N59" s="161" t="e">
        <f>VLOOKUP(B59,'[1]thôi học'!B$2:B$211,1,0)</f>
        <v>#N/A</v>
      </c>
    </row>
    <row r="60" spans="1:14">
      <c r="A60" s="13">
        <v>47</v>
      </c>
      <c r="B60" s="166" t="s">
        <v>2755</v>
      </c>
      <c r="C60" s="116" t="s">
        <v>1108</v>
      </c>
      <c r="D60" s="117">
        <v>36925</v>
      </c>
      <c r="E60" s="21">
        <v>90</v>
      </c>
      <c r="F60" s="21">
        <v>90</v>
      </c>
      <c r="G60" s="21">
        <v>90</v>
      </c>
      <c r="H60" s="22" t="str">
        <f t="shared" si="0"/>
        <v>Xuất sắc</v>
      </c>
      <c r="I60" s="21">
        <v>90</v>
      </c>
      <c r="J60" s="23" t="str">
        <f t="shared" si="1"/>
        <v>Xuất sắc</v>
      </c>
      <c r="K60" s="13"/>
      <c r="L60" s="14"/>
      <c r="M60" s="22"/>
      <c r="N60" s="161" t="e">
        <f>VLOOKUP(B60,'[1]thôi học'!B$2:B$211,1,0)</f>
        <v>#N/A</v>
      </c>
    </row>
    <row r="61" spans="1:14">
      <c r="A61" s="13">
        <v>48</v>
      </c>
      <c r="B61" s="166" t="s">
        <v>2756</v>
      </c>
      <c r="C61" s="116" t="s">
        <v>1109</v>
      </c>
      <c r="D61" s="117">
        <v>36906</v>
      </c>
      <c r="E61" s="21">
        <v>90</v>
      </c>
      <c r="F61" s="21">
        <v>90</v>
      </c>
      <c r="G61" s="21">
        <v>90</v>
      </c>
      <c r="H61" s="22" t="str">
        <f t="shared" si="0"/>
        <v>Xuất sắc</v>
      </c>
      <c r="I61" s="21">
        <v>90</v>
      </c>
      <c r="J61" s="23" t="str">
        <f t="shared" si="1"/>
        <v>Xuất sắc</v>
      </c>
      <c r="K61" s="13"/>
      <c r="L61" s="14"/>
      <c r="M61" s="22"/>
      <c r="N61" s="161" t="e">
        <f>VLOOKUP(B61,'[1]thôi học'!B$2:B$211,1,0)</f>
        <v>#N/A</v>
      </c>
    </row>
    <row r="62" spans="1:14">
      <c r="A62" s="13">
        <v>49</v>
      </c>
      <c r="B62" s="166" t="s">
        <v>2757</v>
      </c>
      <c r="C62" s="116" t="s">
        <v>1110</v>
      </c>
      <c r="D62" s="117">
        <v>37094</v>
      </c>
      <c r="E62" s="21">
        <v>80</v>
      </c>
      <c r="F62" s="21">
        <v>80</v>
      </c>
      <c r="G62" s="21">
        <v>80</v>
      </c>
      <c r="H62" s="22" t="str">
        <f t="shared" si="0"/>
        <v>Tốt</v>
      </c>
      <c r="I62" s="21">
        <v>80</v>
      </c>
      <c r="J62" s="23" t="str">
        <f t="shared" si="1"/>
        <v>Tốt</v>
      </c>
      <c r="K62" s="13"/>
      <c r="L62" s="14"/>
      <c r="M62" s="22"/>
      <c r="N62" s="161" t="e">
        <f>VLOOKUP(B62,'[1]thôi học'!B$2:B$211,1,0)</f>
        <v>#N/A</v>
      </c>
    </row>
    <row r="63" spans="1:14">
      <c r="A63" s="13">
        <v>50</v>
      </c>
      <c r="B63" s="166" t="s">
        <v>2758</v>
      </c>
      <c r="C63" s="116" t="s">
        <v>177</v>
      </c>
      <c r="D63" s="117">
        <v>37088</v>
      </c>
      <c r="E63" s="21">
        <v>80</v>
      </c>
      <c r="F63" s="21">
        <v>80</v>
      </c>
      <c r="G63" s="21">
        <v>80</v>
      </c>
      <c r="H63" s="22" t="str">
        <f t="shared" si="0"/>
        <v>Tốt</v>
      </c>
      <c r="I63" s="21">
        <v>80</v>
      </c>
      <c r="J63" s="23" t="str">
        <f t="shared" si="1"/>
        <v>Tốt</v>
      </c>
      <c r="K63" s="13"/>
      <c r="L63" s="14"/>
      <c r="M63" s="22"/>
      <c r="N63" s="161" t="e">
        <f>VLOOKUP(B63,'[1]thôi học'!B$2:B$211,1,0)</f>
        <v>#N/A</v>
      </c>
    </row>
    <row r="64" spans="1:14">
      <c r="A64" s="13">
        <v>51</v>
      </c>
      <c r="B64" s="166" t="s">
        <v>2759</v>
      </c>
      <c r="C64" s="116" t="s">
        <v>1111</v>
      </c>
      <c r="D64" s="117">
        <v>37183</v>
      </c>
      <c r="E64" s="21">
        <v>90</v>
      </c>
      <c r="F64" s="21">
        <v>90</v>
      </c>
      <c r="G64" s="21">
        <v>90</v>
      </c>
      <c r="H64" s="22" t="str">
        <f t="shared" si="0"/>
        <v>Xuất sắc</v>
      </c>
      <c r="I64" s="21">
        <v>90</v>
      </c>
      <c r="J64" s="23" t="str">
        <f t="shared" si="1"/>
        <v>Xuất sắc</v>
      </c>
      <c r="K64" s="13"/>
      <c r="L64" s="14"/>
      <c r="M64" s="22"/>
      <c r="N64" s="161" t="e">
        <f>VLOOKUP(B64,'[1]thôi học'!B$2:B$211,1,0)</f>
        <v>#N/A</v>
      </c>
    </row>
    <row r="66" spans="1:1">
      <c r="A66" s="92" t="s">
        <v>686</v>
      </c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4"/>
  <sheetViews>
    <sheetView topLeftCell="A5" workbookViewId="0">
      <selection activeCell="O12" sqref="O12"/>
    </sheetView>
  </sheetViews>
  <sheetFormatPr defaultColWidth="9.125" defaultRowHeight="15"/>
  <cols>
    <col min="1" max="1" width="4.875" style="25" bestFit="1" customWidth="1"/>
    <col min="2" max="2" width="9" style="25" bestFit="1" customWidth="1"/>
    <col min="3" max="3" width="25.875" style="104" bestFit="1" customWidth="1"/>
    <col min="4" max="4" width="11.25" style="94" bestFit="1" customWidth="1"/>
    <col min="5" max="5" width="8" style="25" customWidth="1"/>
    <col min="6" max="6" width="8.25" style="25" customWidth="1"/>
    <col min="7" max="7" width="6.875" style="25" customWidth="1"/>
    <col min="8" max="8" width="10.75" style="104" customWidth="1"/>
    <col min="9" max="9" width="7.75" style="25" customWidth="1"/>
    <col min="10" max="10" width="10.375" style="25" customWidth="1"/>
    <col min="11" max="11" width="7.625" style="29" hidden="1" customWidth="1"/>
    <col min="12" max="12" width="22" style="86" hidden="1" customWidth="1"/>
    <col min="13" max="13" width="10.875" style="104" hidden="1" customWidth="1"/>
    <col min="14" max="14" width="0" style="104" hidden="1" customWidth="1"/>
    <col min="15" max="16384" width="9.125" style="104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25"/>
      <c r="L1" s="104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25"/>
      <c r="L2" s="104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25"/>
      <c r="L3" s="104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25"/>
      <c r="L4" s="104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25"/>
      <c r="L5" s="104"/>
    </row>
    <row r="6" spans="1:14">
      <c r="A6" s="211" t="s">
        <v>9</v>
      </c>
      <c r="B6" s="211"/>
      <c r="C6" s="211"/>
      <c r="D6" s="211"/>
      <c r="E6" s="102"/>
      <c r="F6" s="102"/>
      <c r="G6" s="102"/>
    </row>
    <row r="7" spans="1:14">
      <c r="A7" s="205" t="s">
        <v>4</v>
      </c>
      <c r="B7" s="205"/>
      <c r="C7" s="205"/>
      <c r="D7" s="205"/>
      <c r="E7" s="205"/>
      <c r="F7" s="205"/>
      <c r="G7" s="205"/>
      <c r="H7" s="205"/>
      <c r="I7" s="103"/>
      <c r="J7" s="103"/>
      <c r="K7" s="53"/>
    </row>
    <row r="8" spans="1:14">
      <c r="A8" s="103"/>
      <c r="B8" s="102"/>
      <c r="C8" s="87"/>
      <c r="D8" s="88"/>
      <c r="E8" s="102"/>
      <c r="F8" s="102"/>
      <c r="G8" s="89"/>
    </row>
    <row r="9" spans="1:14">
      <c r="A9" s="205" t="s">
        <v>1016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4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>
      <c r="K11" s="25"/>
    </row>
    <row r="12" spans="1:14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61" customFormat="1">
      <c r="A14" s="13">
        <v>1</v>
      </c>
      <c r="B14" s="170" t="s">
        <v>2760</v>
      </c>
      <c r="C14" s="171" t="s">
        <v>918</v>
      </c>
      <c r="D14" s="172">
        <v>37102</v>
      </c>
      <c r="E14" s="21">
        <v>80</v>
      </c>
      <c r="F14" s="21">
        <v>80</v>
      </c>
      <c r="G14" s="21">
        <v>80</v>
      </c>
      <c r="H14" s="22" t="str">
        <f t="shared" ref="H14:H45" si="0">IF(G14&gt;=90,"Xuất sắc",IF(G14&gt;=80,"Tốt", IF(G14&gt;=65,"Khá",IF(G14&gt;=50,"Trung bình", IF(G14&gt;=35, "Yếu", "Kém")))))</f>
        <v>Tốt</v>
      </c>
      <c r="I14" s="21">
        <v>80</v>
      </c>
      <c r="J14" s="23" t="str">
        <f t="shared" ref="J14:J45" si="1">IF(I14&gt;=90,"Xuất sắc",IF(I14&gt;=80,"Tốt", IF(I14&gt;=65,"Khá",IF(I14&gt;=50,"Trung bình", IF(I14&gt;=35, "Yếu", "Kém")))))</f>
        <v>Tốt</v>
      </c>
      <c r="K14" s="173"/>
      <c r="L14" s="174"/>
      <c r="M14" s="22"/>
      <c r="N14" s="161" t="e">
        <f>VLOOKUP(B14,'[1]thôi học'!B$2:B$211,1,0)</f>
        <v>#N/A</v>
      </c>
    </row>
    <row r="15" spans="1:14" s="161" customFormat="1">
      <c r="A15" s="13">
        <v>2</v>
      </c>
      <c r="B15" s="170" t="s">
        <v>2761</v>
      </c>
      <c r="C15" s="171" t="s">
        <v>1017</v>
      </c>
      <c r="D15" s="172">
        <v>36996</v>
      </c>
      <c r="E15" s="21">
        <v>80</v>
      </c>
      <c r="F15" s="21">
        <v>80</v>
      </c>
      <c r="G15" s="21">
        <v>80</v>
      </c>
      <c r="H15" s="22" t="str">
        <f t="shared" si="0"/>
        <v>Tốt</v>
      </c>
      <c r="I15" s="21">
        <v>80</v>
      </c>
      <c r="J15" s="23" t="str">
        <f t="shared" si="1"/>
        <v>Tốt</v>
      </c>
      <c r="K15" s="13"/>
      <c r="L15" s="14"/>
      <c r="M15" s="22"/>
      <c r="N15" s="161" t="e">
        <f>VLOOKUP(B15,'[1]thôi học'!B$2:B$211,1,0)</f>
        <v>#N/A</v>
      </c>
    </row>
    <row r="16" spans="1:14" s="161" customFormat="1">
      <c r="A16" s="13">
        <v>3</v>
      </c>
      <c r="B16" s="170" t="s">
        <v>2762</v>
      </c>
      <c r="C16" s="171" t="s">
        <v>517</v>
      </c>
      <c r="D16" s="172">
        <v>36921</v>
      </c>
      <c r="E16" s="21">
        <v>80</v>
      </c>
      <c r="F16" s="21">
        <v>80</v>
      </c>
      <c r="G16" s="21">
        <v>80</v>
      </c>
      <c r="H16" s="22" t="str">
        <f t="shared" si="0"/>
        <v>Tốt</v>
      </c>
      <c r="I16" s="21">
        <v>80</v>
      </c>
      <c r="J16" s="23" t="str">
        <f t="shared" si="1"/>
        <v>Tốt</v>
      </c>
      <c r="K16" s="173"/>
      <c r="L16" s="174"/>
      <c r="M16" s="22"/>
      <c r="N16" s="161" t="e">
        <f>VLOOKUP(B16,'[1]thôi học'!B$2:B$211,1,0)</f>
        <v>#N/A</v>
      </c>
    </row>
    <row r="17" spans="1:14" s="161" customFormat="1">
      <c r="A17" s="13">
        <v>4</v>
      </c>
      <c r="B17" s="170" t="s">
        <v>2763</v>
      </c>
      <c r="C17" s="171" t="s">
        <v>1018</v>
      </c>
      <c r="D17" s="172">
        <v>36465</v>
      </c>
      <c r="E17" s="21">
        <v>92</v>
      </c>
      <c r="F17" s="21">
        <v>92</v>
      </c>
      <c r="G17" s="21">
        <v>92</v>
      </c>
      <c r="H17" s="22" t="str">
        <f t="shared" si="0"/>
        <v>Xuất sắc</v>
      </c>
      <c r="I17" s="21">
        <v>92</v>
      </c>
      <c r="J17" s="23" t="str">
        <f t="shared" si="1"/>
        <v>Xuất sắc</v>
      </c>
      <c r="K17" s="175"/>
      <c r="L17" s="176"/>
      <c r="M17" s="22"/>
      <c r="N17" s="161" t="e">
        <f>VLOOKUP(B17,'[1]thôi học'!B$2:B$211,1,0)</f>
        <v>#N/A</v>
      </c>
    </row>
    <row r="18" spans="1:14" s="161" customFormat="1">
      <c r="A18" s="13">
        <v>5</v>
      </c>
      <c r="B18" s="170" t="s">
        <v>2764</v>
      </c>
      <c r="C18" s="171" t="s">
        <v>147</v>
      </c>
      <c r="D18" s="172">
        <v>37025</v>
      </c>
      <c r="E18" s="21">
        <v>80</v>
      </c>
      <c r="F18" s="21">
        <v>80</v>
      </c>
      <c r="G18" s="21">
        <v>80</v>
      </c>
      <c r="H18" s="22" t="str">
        <f t="shared" si="0"/>
        <v>Tốt</v>
      </c>
      <c r="I18" s="21">
        <v>80</v>
      </c>
      <c r="J18" s="23" t="str">
        <f t="shared" si="1"/>
        <v>Tốt</v>
      </c>
      <c r="K18" s="173"/>
      <c r="L18" s="174"/>
      <c r="M18" s="22"/>
      <c r="N18" s="161" t="e">
        <f>VLOOKUP(B18,'[1]thôi học'!B$2:B$211,1,0)</f>
        <v>#N/A</v>
      </c>
    </row>
    <row r="19" spans="1:14" s="161" customFormat="1">
      <c r="A19" s="13">
        <v>6</v>
      </c>
      <c r="B19" s="170" t="s">
        <v>2765</v>
      </c>
      <c r="C19" s="171" t="s">
        <v>1019</v>
      </c>
      <c r="D19" s="172">
        <v>36950</v>
      </c>
      <c r="E19" s="21">
        <v>80</v>
      </c>
      <c r="F19" s="21">
        <v>80</v>
      </c>
      <c r="G19" s="21">
        <v>80</v>
      </c>
      <c r="H19" s="22" t="str">
        <f t="shared" si="0"/>
        <v>Tốt</v>
      </c>
      <c r="I19" s="21">
        <v>80</v>
      </c>
      <c r="J19" s="23" t="str">
        <f t="shared" si="1"/>
        <v>Tốt</v>
      </c>
      <c r="K19" s="173"/>
      <c r="L19" s="174"/>
      <c r="M19" s="22"/>
      <c r="N19" s="161" t="e">
        <f>VLOOKUP(B19,'[1]thôi học'!B$2:B$211,1,0)</f>
        <v>#N/A</v>
      </c>
    </row>
    <row r="20" spans="1:14" s="161" customFormat="1">
      <c r="A20" s="13">
        <v>7</v>
      </c>
      <c r="B20" s="170" t="s">
        <v>2766</v>
      </c>
      <c r="C20" s="171" t="s">
        <v>1020</v>
      </c>
      <c r="D20" s="172">
        <v>37120</v>
      </c>
      <c r="E20" s="21">
        <v>90</v>
      </c>
      <c r="F20" s="21">
        <v>90</v>
      </c>
      <c r="G20" s="21">
        <v>90</v>
      </c>
      <c r="H20" s="22" t="str">
        <f t="shared" si="0"/>
        <v>Xuất sắc</v>
      </c>
      <c r="I20" s="21">
        <v>90</v>
      </c>
      <c r="J20" s="23" t="str">
        <f t="shared" si="1"/>
        <v>Xuất sắc</v>
      </c>
      <c r="K20" s="173"/>
      <c r="L20" s="174"/>
      <c r="M20" s="22"/>
      <c r="N20" s="161" t="e">
        <f>VLOOKUP(B20,'[1]thôi học'!B$2:B$211,1,0)</f>
        <v>#N/A</v>
      </c>
    </row>
    <row r="21" spans="1:14" s="161" customFormat="1">
      <c r="A21" s="13">
        <v>8</v>
      </c>
      <c r="B21" s="170" t="s">
        <v>2767</v>
      </c>
      <c r="C21" s="171" t="s">
        <v>1021</v>
      </c>
      <c r="D21" s="172">
        <v>36963</v>
      </c>
      <c r="E21" s="21">
        <v>90</v>
      </c>
      <c r="F21" s="21">
        <v>90</v>
      </c>
      <c r="G21" s="21">
        <v>90</v>
      </c>
      <c r="H21" s="22" t="str">
        <f t="shared" si="0"/>
        <v>Xuất sắc</v>
      </c>
      <c r="I21" s="21">
        <v>90</v>
      </c>
      <c r="J21" s="23" t="str">
        <f t="shared" si="1"/>
        <v>Xuất sắc</v>
      </c>
      <c r="K21" s="173"/>
      <c r="L21" s="174"/>
      <c r="M21" s="22"/>
      <c r="N21" s="161" t="e">
        <f>VLOOKUP(B21,'[1]thôi học'!B$2:B$211,1,0)</f>
        <v>#N/A</v>
      </c>
    </row>
    <row r="22" spans="1:14" s="161" customFormat="1">
      <c r="A22" s="13">
        <v>9</v>
      </c>
      <c r="B22" s="170" t="s">
        <v>2768</v>
      </c>
      <c r="C22" s="171" t="s">
        <v>1022</v>
      </c>
      <c r="D22" s="172">
        <v>36923</v>
      </c>
      <c r="E22" s="21">
        <v>96</v>
      </c>
      <c r="F22" s="21">
        <v>96</v>
      </c>
      <c r="G22" s="21">
        <v>96</v>
      </c>
      <c r="H22" s="22" t="str">
        <f t="shared" si="0"/>
        <v>Xuất sắc</v>
      </c>
      <c r="I22" s="21">
        <v>96</v>
      </c>
      <c r="J22" s="23" t="str">
        <f t="shared" si="1"/>
        <v>Xuất sắc</v>
      </c>
      <c r="K22" s="173"/>
      <c r="L22" s="174"/>
      <c r="M22" s="22"/>
      <c r="N22" s="161" t="e">
        <f>VLOOKUP(B22,'[1]thôi học'!B$2:B$211,1,0)</f>
        <v>#N/A</v>
      </c>
    </row>
    <row r="23" spans="1:14" s="161" customFormat="1">
      <c r="A23" s="13">
        <v>10</v>
      </c>
      <c r="B23" s="170" t="s">
        <v>2769</v>
      </c>
      <c r="C23" s="171" t="s">
        <v>806</v>
      </c>
      <c r="D23" s="172">
        <v>37150</v>
      </c>
      <c r="E23" s="21">
        <v>80</v>
      </c>
      <c r="F23" s="21">
        <v>80</v>
      </c>
      <c r="G23" s="21">
        <v>80</v>
      </c>
      <c r="H23" s="22" t="str">
        <f t="shared" si="0"/>
        <v>Tốt</v>
      </c>
      <c r="I23" s="21">
        <v>80</v>
      </c>
      <c r="J23" s="23" t="str">
        <f t="shared" si="1"/>
        <v>Tốt</v>
      </c>
      <c r="K23" s="21"/>
      <c r="L23" s="14"/>
      <c r="M23" s="22"/>
      <c r="N23" s="161" t="e">
        <f>VLOOKUP(B23,'[1]thôi học'!B$2:B$211,1,0)</f>
        <v>#N/A</v>
      </c>
    </row>
    <row r="24" spans="1:14" s="161" customFormat="1">
      <c r="A24" s="13">
        <v>11</v>
      </c>
      <c r="B24" s="170" t="s">
        <v>2770</v>
      </c>
      <c r="C24" s="171" t="s">
        <v>1023</v>
      </c>
      <c r="D24" s="172">
        <v>36909</v>
      </c>
      <c r="E24" s="21">
        <v>80</v>
      </c>
      <c r="F24" s="21">
        <v>80</v>
      </c>
      <c r="G24" s="21">
        <v>80</v>
      </c>
      <c r="H24" s="22" t="str">
        <f t="shared" si="0"/>
        <v>Tốt</v>
      </c>
      <c r="I24" s="21">
        <v>80</v>
      </c>
      <c r="J24" s="23" t="str">
        <f t="shared" si="1"/>
        <v>Tốt</v>
      </c>
      <c r="K24" s="21"/>
      <c r="L24" s="14"/>
      <c r="M24" s="22"/>
      <c r="N24" s="161" t="e">
        <f>VLOOKUP(B24,'[1]thôi học'!B$2:B$211,1,0)</f>
        <v>#N/A</v>
      </c>
    </row>
    <row r="25" spans="1:14" s="161" customFormat="1">
      <c r="A25" s="13">
        <v>12</v>
      </c>
      <c r="B25" s="170" t="s">
        <v>2771</v>
      </c>
      <c r="C25" s="171" t="s">
        <v>1024</v>
      </c>
      <c r="D25" s="172">
        <v>37187</v>
      </c>
      <c r="E25" s="21">
        <v>80</v>
      </c>
      <c r="F25" s="21">
        <v>80</v>
      </c>
      <c r="G25" s="21">
        <v>80</v>
      </c>
      <c r="H25" s="22" t="str">
        <f t="shared" si="0"/>
        <v>Tốt</v>
      </c>
      <c r="I25" s="21">
        <v>80</v>
      </c>
      <c r="J25" s="23" t="str">
        <f t="shared" si="1"/>
        <v>Tốt</v>
      </c>
      <c r="K25" s="173"/>
      <c r="L25" s="174"/>
      <c r="M25" s="22"/>
      <c r="N25" s="161" t="e">
        <f>VLOOKUP(B25,'[1]thôi học'!B$2:B$211,1,0)</f>
        <v>#N/A</v>
      </c>
    </row>
    <row r="26" spans="1:14" s="161" customFormat="1">
      <c r="A26" s="13">
        <v>13</v>
      </c>
      <c r="B26" s="170" t="s">
        <v>2772</v>
      </c>
      <c r="C26" s="171" t="s">
        <v>173</v>
      </c>
      <c r="D26" s="172">
        <v>37044</v>
      </c>
      <c r="E26" s="21">
        <v>80</v>
      </c>
      <c r="F26" s="21">
        <v>80</v>
      </c>
      <c r="G26" s="21">
        <v>80</v>
      </c>
      <c r="H26" s="22" t="str">
        <f t="shared" si="0"/>
        <v>Tốt</v>
      </c>
      <c r="I26" s="21">
        <v>80</v>
      </c>
      <c r="J26" s="23" t="str">
        <f t="shared" si="1"/>
        <v>Tốt</v>
      </c>
      <c r="K26" s="173"/>
      <c r="L26" s="174"/>
      <c r="M26" s="22"/>
      <c r="N26" s="161" t="e">
        <f>VLOOKUP(B26,'[1]thôi học'!B$2:B$211,1,0)</f>
        <v>#N/A</v>
      </c>
    </row>
    <row r="27" spans="1:14" s="161" customFormat="1">
      <c r="A27" s="13">
        <v>14</v>
      </c>
      <c r="B27" s="170" t="s">
        <v>2773</v>
      </c>
      <c r="C27" s="171" t="s">
        <v>1025</v>
      </c>
      <c r="D27" s="172">
        <v>37070</v>
      </c>
      <c r="E27" s="21">
        <v>90</v>
      </c>
      <c r="F27" s="21">
        <v>90</v>
      </c>
      <c r="G27" s="21">
        <v>90</v>
      </c>
      <c r="H27" s="22" t="str">
        <f t="shared" si="0"/>
        <v>Xuất sắc</v>
      </c>
      <c r="I27" s="21">
        <v>90</v>
      </c>
      <c r="J27" s="23" t="str">
        <f t="shared" si="1"/>
        <v>Xuất sắc</v>
      </c>
      <c r="K27" s="173"/>
      <c r="L27" s="174"/>
      <c r="M27" s="22"/>
      <c r="N27" s="161" t="e">
        <f>VLOOKUP(B27,'[1]thôi học'!B$2:B$211,1,0)</f>
        <v>#N/A</v>
      </c>
    </row>
    <row r="28" spans="1:14" s="161" customFormat="1">
      <c r="A28" s="13">
        <v>15</v>
      </c>
      <c r="B28" s="170" t="s">
        <v>2774</v>
      </c>
      <c r="C28" s="171" t="s">
        <v>1026</v>
      </c>
      <c r="D28" s="172">
        <v>37152</v>
      </c>
      <c r="E28" s="21">
        <v>90</v>
      </c>
      <c r="F28" s="21">
        <v>90</v>
      </c>
      <c r="G28" s="21">
        <v>90</v>
      </c>
      <c r="H28" s="22" t="str">
        <f t="shared" si="0"/>
        <v>Xuất sắc</v>
      </c>
      <c r="I28" s="21">
        <v>90</v>
      </c>
      <c r="J28" s="23" t="str">
        <f t="shared" si="1"/>
        <v>Xuất sắc</v>
      </c>
      <c r="K28" s="173"/>
      <c r="L28" s="174"/>
      <c r="M28" s="22"/>
      <c r="N28" s="161" t="e">
        <f>VLOOKUP(B28,'[1]thôi học'!B$2:B$211,1,0)</f>
        <v>#N/A</v>
      </c>
    </row>
    <row r="29" spans="1:14" s="161" customFormat="1">
      <c r="A29" s="13">
        <v>16</v>
      </c>
      <c r="B29" s="170" t="s">
        <v>2775</v>
      </c>
      <c r="C29" s="171" t="s">
        <v>117</v>
      </c>
      <c r="D29" s="172">
        <v>37240</v>
      </c>
      <c r="E29" s="21">
        <v>80</v>
      </c>
      <c r="F29" s="21">
        <v>80</v>
      </c>
      <c r="G29" s="21">
        <v>80</v>
      </c>
      <c r="H29" s="22" t="str">
        <f t="shared" si="0"/>
        <v>Tốt</v>
      </c>
      <c r="I29" s="21">
        <v>80</v>
      </c>
      <c r="J29" s="23" t="str">
        <f t="shared" si="1"/>
        <v>Tốt</v>
      </c>
      <c r="K29" s="21"/>
      <c r="L29" s="14"/>
      <c r="M29" s="22"/>
      <c r="N29" s="161" t="e">
        <f>VLOOKUP(B29,'[1]thôi học'!B$2:B$211,1,0)</f>
        <v>#N/A</v>
      </c>
    </row>
    <row r="30" spans="1:14" s="161" customFormat="1">
      <c r="A30" s="13">
        <v>17</v>
      </c>
      <c r="B30" s="170" t="s">
        <v>2776</v>
      </c>
      <c r="C30" s="171" t="s">
        <v>73</v>
      </c>
      <c r="D30" s="172">
        <v>37195</v>
      </c>
      <c r="E30" s="21">
        <v>80</v>
      </c>
      <c r="F30" s="21">
        <v>80</v>
      </c>
      <c r="G30" s="21">
        <v>80</v>
      </c>
      <c r="H30" s="22" t="str">
        <f t="shared" si="0"/>
        <v>Tốt</v>
      </c>
      <c r="I30" s="21">
        <v>80</v>
      </c>
      <c r="J30" s="23" t="str">
        <f t="shared" si="1"/>
        <v>Tốt</v>
      </c>
      <c r="K30" s="21"/>
      <c r="L30" s="14"/>
      <c r="M30" s="22"/>
      <c r="N30" s="161" t="e">
        <f>VLOOKUP(B30,'[1]thôi học'!B$2:B$211,1,0)</f>
        <v>#N/A</v>
      </c>
    </row>
    <row r="31" spans="1:14" s="161" customFormat="1">
      <c r="A31" s="13">
        <v>18</v>
      </c>
      <c r="B31" s="170" t="s">
        <v>2777</v>
      </c>
      <c r="C31" s="171" t="s">
        <v>1027</v>
      </c>
      <c r="D31" s="172">
        <v>37205</v>
      </c>
      <c r="E31" s="21">
        <v>80</v>
      </c>
      <c r="F31" s="21">
        <v>80</v>
      </c>
      <c r="G31" s="21">
        <v>80</v>
      </c>
      <c r="H31" s="22" t="str">
        <f t="shared" si="0"/>
        <v>Tốt</v>
      </c>
      <c r="I31" s="21">
        <v>80</v>
      </c>
      <c r="J31" s="23" t="str">
        <f t="shared" si="1"/>
        <v>Tốt</v>
      </c>
      <c r="K31" s="173"/>
      <c r="L31" s="174"/>
      <c r="M31" s="22"/>
      <c r="N31" s="161" t="e">
        <f>VLOOKUP(B31,'[1]thôi học'!B$2:B$211,1,0)</f>
        <v>#N/A</v>
      </c>
    </row>
    <row r="32" spans="1:14" s="161" customFormat="1">
      <c r="A32" s="13">
        <v>19</v>
      </c>
      <c r="B32" s="170" t="s">
        <v>2778</v>
      </c>
      <c r="C32" s="171" t="s">
        <v>1028</v>
      </c>
      <c r="D32" s="172">
        <v>36936</v>
      </c>
      <c r="E32" s="21">
        <v>75</v>
      </c>
      <c r="F32" s="21">
        <v>75</v>
      </c>
      <c r="G32" s="21">
        <v>75</v>
      </c>
      <c r="H32" s="22" t="str">
        <f t="shared" si="0"/>
        <v>Khá</v>
      </c>
      <c r="I32" s="21">
        <v>75</v>
      </c>
      <c r="J32" s="23" t="str">
        <f t="shared" si="1"/>
        <v>Khá</v>
      </c>
      <c r="K32" s="173"/>
      <c r="L32" s="174"/>
      <c r="M32" s="22"/>
      <c r="N32" s="161" t="e">
        <f>VLOOKUP(B32,'[1]thôi học'!B$2:B$211,1,0)</f>
        <v>#N/A</v>
      </c>
    </row>
    <row r="33" spans="1:14" s="161" customFormat="1">
      <c r="A33" s="13">
        <v>20</v>
      </c>
      <c r="B33" s="170" t="s">
        <v>2779</v>
      </c>
      <c r="C33" s="171" t="s">
        <v>1029</v>
      </c>
      <c r="D33" s="172">
        <v>37240</v>
      </c>
      <c r="E33" s="21">
        <v>82</v>
      </c>
      <c r="F33" s="21">
        <v>82</v>
      </c>
      <c r="G33" s="21">
        <v>82</v>
      </c>
      <c r="H33" s="22" t="str">
        <f t="shared" si="0"/>
        <v>Tốt</v>
      </c>
      <c r="I33" s="21">
        <v>82</v>
      </c>
      <c r="J33" s="23" t="str">
        <f t="shared" si="1"/>
        <v>Tốt</v>
      </c>
      <c r="K33" s="173"/>
      <c r="L33" s="174"/>
      <c r="M33" s="22"/>
      <c r="N33" s="161" t="e">
        <f>VLOOKUP(B33,'[1]thôi học'!B$2:B$211,1,0)</f>
        <v>#N/A</v>
      </c>
    </row>
    <row r="34" spans="1:14" s="161" customFormat="1">
      <c r="A34" s="13">
        <v>21</v>
      </c>
      <c r="B34" s="170" t="s">
        <v>2780</v>
      </c>
      <c r="C34" s="171" t="s">
        <v>1030</v>
      </c>
      <c r="D34" s="172">
        <v>36931</v>
      </c>
      <c r="E34" s="21">
        <v>85</v>
      </c>
      <c r="F34" s="21">
        <v>85</v>
      </c>
      <c r="G34" s="21">
        <v>85</v>
      </c>
      <c r="H34" s="22" t="str">
        <f t="shared" si="0"/>
        <v>Tốt</v>
      </c>
      <c r="I34" s="21">
        <v>85</v>
      </c>
      <c r="J34" s="23" t="str">
        <f t="shared" si="1"/>
        <v>Tốt</v>
      </c>
      <c r="K34" s="173"/>
      <c r="L34" s="174"/>
      <c r="M34" s="22"/>
      <c r="N34" s="161" t="e">
        <f>VLOOKUP(B34,'[1]thôi học'!B$2:B$211,1,0)</f>
        <v>#N/A</v>
      </c>
    </row>
    <row r="35" spans="1:14" s="161" customFormat="1">
      <c r="A35" s="13">
        <v>22</v>
      </c>
      <c r="B35" s="170" t="s">
        <v>2781</v>
      </c>
      <c r="C35" s="171" t="s">
        <v>1031</v>
      </c>
      <c r="D35" s="172">
        <v>36954</v>
      </c>
      <c r="E35" s="21">
        <v>80</v>
      </c>
      <c r="F35" s="21">
        <v>80</v>
      </c>
      <c r="G35" s="21">
        <v>80</v>
      </c>
      <c r="H35" s="22" t="str">
        <f t="shared" si="0"/>
        <v>Tốt</v>
      </c>
      <c r="I35" s="21">
        <v>80</v>
      </c>
      <c r="J35" s="23" t="str">
        <f t="shared" si="1"/>
        <v>Tốt</v>
      </c>
      <c r="K35" s="173"/>
      <c r="L35" s="174"/>
      <c r="M35" s="22"/>
      <c r="N35" s="161" t="e">
        <f>VLOOKUP(B35,'[1]thôi học'!B$2:B$211,1,0)</f>
        <v>#N/A</v>
      </c>
    </row>
    <row r="36" spans="1:14" s="161" customFormat="1">
      <c r="A36" s="13">
        <v>23</v>
      </c>
      <c r="B36" s="170" t="s">
        <v>2782</v>
      </c>
      <c r="C36" s="171" t="s">
        <v>1032</v>
      </c>
      <c r="D36" s="172">
        <v>37233</v>
      </c>
      <c r="E36" s="21">
        <v>84</v>
      </c>
      <c r="F36" s="21">
        <v>84</v>
      </c>
      <c r="G36" s="21">
        <v>84</v>
      </c>
      <c r="H36" s="22" t="str">
        <f t="shared" si="0"/>
        <v>Tốt</v>
      </c>
      <c r="I36" s="21">
        <v>84</v>
      </c>
      <c r="J36" s="23" t="str">
        <f t="shared" si="1"/>
        <v>Tốt</v>
      </c>
      <c r="K36" s="21"/>
      <c r="L36" s="14"/>
      <c r="M36" s="22"/>
      <c r="N36" s="161" t="e">
        <f>VLOOKUP(B36,'[1]thôi học'!B$2:B$211,1,0)</f>
        <v>#N/A</v>
      </c>
    </row>
    <row r="37" spans="1:14" s="161" customFormat="1">
      <c r="A37" s="13">
        <v>24</v>
      </c>
      <c r="B37" s="170" t="s">
        <v>2783</v>
      </c>
      <c r="C37" s="171" t="s">
        <v>1033</v>
      </c>
      <c r="D37" s="172">
        <v>36912</v>
      </c>
      <c r="E37" s="21">
        <v>80</v>
      </c>
      <c r="F37" s="21">
        <v>80</v>
      </c>
      <c r="G37" s="21">
        <v>80</v>
      </c>
      <c r="H37" s="22" t="str">
        <f t="shared" si="0"/>
        <v>Tốt</v>
      </c>
      <c r="I37" s="21">
        <v>80</v>
      </c>
      <c r="J37" s="23" t="str">
        <f t="shared" si="1"/>
        <v>Tốt</v>
      </c>
      <c r="K37" s="173"/>
      <c r="L37" s="174"/>
      <c r="M37" s="22"/>
      <c r="N37" s="161" t="e">
        <f>VLOOKUP(B37,'[1]thôi học'!B$2:B$211,1,0)</f>
        <v>#N/A</v>
      </c>
    </row>
    <row r="38" spans="1:14" s="161" customFormat="1">
      <c r="A38" s="13">
        <v>25</v>
      </c>
      <c r="B38" s="170" t="s">
        <v>2784</v>
      </c>
      <c r="C38" s="171" t="s">
        <v>1034</v>
      </c>
      <c r="D38" s="172">
        <v>37058</v>
      </c>
      <c r="E38" s="21">
        <v>77</v>
      </c>
      <c r="F38" s="21">
        <v>77</v>
      </c>
      <c r="G38" s="21">
        <v>77</v>
      </c>
      <c r="H38" s="22" t="str">
        <f t="shared" si="0"/>
        <v>Khá</v>
      </c>
      <c r="I38" s="21">
        <v>77</v>
      </c>
      <c r="J38" s="23" t="str">
        <f t="shared" si="1"/>
        <v>Khá</v>
      </c>
      <c r="K38" s="173"/>
      <c r="L38" s="174"/>
      <c r="M38" s="22"/>
      <c r="N38" s="161" t="e">
        <f>VLOOKUP(B38,'[1]thôi học'!B$2:B$211,1,0)</f>
        <v>#N/A</v>
      </c>
    </row>
    <row r="39" spans="1:14" s="161" customFormat="1">
      <c r="A39" s="13">
        <v>26</v>
      </c>
      <c r="B39" s="170" t="s">
        <v>2785</v>
      </c>
      <c r="C39" s="171" t="s">
        <v>1035</v>
      </c>
      <c r="D39" s="172">
        <v>37206</v>
      </c>
      <c r="E39" s="21">
        <v>80</v>
      </c>
      <c r="F39" s="21">
        <v>80</v>
      </c>
      <c r="G39" s="21">
        <v>80</v>
      </c>
      <c r="H39" s="22" t="str">
        <f t="shared" si="0"/>
        <v>Tốt</v>
      </c>
      <c r="I39" s="21">
        <v>80</v>
      </c>
      <c r="J39" s="23" t="str">
        <f t="shared" si="1"/>
        <v>Tốt</v>
      </c>
      <c r="K39" s="173"/>
      <c r="L39" s="174"/>
      <c r="M39" s="22"/>
      <c r="N39" s="161" t="e">
        <f>VLOOKUP(B39,'[1]thôi học'!B$2:B$211,1,0)</f>
        <v>#N/A</v>
      </c>
    </row>
    <row r="40" spans="1:14" s="161" customFormat="1">
      <c r="A40" s="13">
        <v>27</v>
      </c>
      <c r="B40" s="170" t="s">
        <v>2786</v>
      </c>
      <c r="C40" s="171" t="s">
        <v>1036</v>
      </c>
      <c r="D40" s="172">
        <v>37131</v>
      </c>
      <c r="E40" s="21">
        <v>80</v>
      </c>
      <c r="F40" s="21">
        <v>80</v>
      </c>
      <c r="G40" s="21">
        <v>80</v>
      </c>
      <c r="H40" s="22" t="str">
        <f t="shared" si="0"/>
        <v>Tốt</v>
      </c>
      <c r="I40" s="21">
        <v>80</v>
      </c>
      <c r="J40" s="23" t="str">
        <f t="shared" si="1"/>
        <v>Tốt</v>
      </c>
      <c r="K40" s="173"/>
      <c r="L40" s="174"/>
      <c r="M40" s="22"/>
      <c r="N40" s="161" t="e">
        <f>VLOOKUP(B40,'[1]thôi học'!B$2:B$211,1,0)</f>
        <v>#N/A</v>
      </c>
    </row>
    <row r="41" spans="1:14" s="161" customFormat="1">
      <c r="A41" s="13">
        <v>28</v>
      </c>
      <c r="B41" s="170" t="s">
        <v>2787</v>
      </c>
      <c r="C41" s="171" t="s">
        <v>1037</v>
      </c>
      <c r="D41" s="172">
        <v>37129</v>
      </c>
      <c r="E41" s="21">
        <v>90</v>
      </c>
      <c r="F41" s="21">
        <v>90</v>
      </c>
      <c r="G41" s="21">
        <v>90</v>
      </c>
      <c r="H41" s="22" t="str">
        <f t="shared" si="0"/>
        <v>Xuất sắc</v>
      </c>
      <c r="I41" s="21">
        <v>90</v>
      </c>
      <c r="J41" s="23" t="str">
        <f t="shared" si="1"/>
        <v>Xuất sắc</v>
      </c>
      <c r="K41" s="21"/>
      <c r="L41" s="14"/>
      <c r="M41" s="22"/>
      <c r="N41" s="161" t="e">
        <f>VLOOKUP(B41,'[1]thôi học'!B$2:B$211,1,0)</f>
        <v>#N/A</v>
      </c>
    </row>
    <row r="42" spans="1:14" s="161" customFormat="1">
      <c r="A42" s="13">
        <v>29</v>
      </c>
      <c r="B42" s="170" t="s">
        <v>2788</v>
      </c>
      <c r="C42" s="171" t="s">
        <v>1038</v>
      </c>
      <c r="D42" s="172">
        <v>37137</v>
      </c>
      <c r="E42" s="21">
        <v>78</v>
      </c>
      <c r="F42" s="21">
        <v>78</v>
      </c>
      <c r="G42" s="21">
        <v>78</v>
      </c>
      <c r="H42" s="22" t="str">
        <f t="shared" si="0"/>
        <v>Khá</v>
      </c>
      <c r="I42" s="21">
        <v>78</v>
      </c>
      <c r="J42" s="23" t="str">
        <f t="shared" si="1"/>
        <v>Khá</v>
      </c>
      <c r="K42" s="21"/>
      <c r="L42" s="14"/>
      <c r="M42" s="22"/>
      <c r="N42" s="161" t="e">
        <f>VLOOKUP(B42,'[1]thôi học'!B$2:B$211,1,0)</f>
        <v>#N/A</v>
      </c>
    </row>
    <row r="43" spans="1:14" s="161" customFormat="1">
      <c r="A43" s="13">
        <v>30</v>
      </c>
      <c r="B43" s="170" t="s">
        <v>2789</v>
      </c>
      <c r="C43" s="171" t="s">
        <v>1039</v>
      </c>
      <c r="D43" s="172">
        <v>37003</v>
      </c>
      <c r="E43" s="21">
        <v>80</v>
      </c>
      <c r="F43" s="21">
        <v>80</v>
      </c>
      <c r="G43" s="21">
        <v>80</v>
      </c>
      <c r="H43" s="22" t="str">
        <f t="shared" si="0"/>
        <v>Tốt</v>
      </c>
      <c r="I43" s="21">
        <v>80</v>
      </c>
      <c r="J43" s="23" t="str">
        <f t="shared" si="1"/>
        <v>Tốt</v>
      </c>
      <c r="K43" s="173"/>
      <c r="L43" s="174"/>
      <c r="M43" s="22"/>
      <c r="N43" s="161" t="e">
        <f>VLOOKUP(B43,'[1]thôi học'!B$2:B$211,1,0)</f>
        <v>#N/A</v>
      </c>
    </row>
    <row r="44" spans="1:14" s="161" customFormat="1">
      <c r="A44" s="13">
        <v>31</v>
      </c>
      <c r="B44" s="170" t="s">
        <v>2790</v>
      </c>
      <c r="C44" s="171" t="s">
        <v>1040</v>
      </c>
      <c r="D44" s="172">
        <v>37189</v>
      </c>
      <c r="E44" s="21">
        <v>80</v>
      </c>
      <c r="F44" s="21">
        <v>80</v>
      </c>
      <c r="G44" s="21">
        <v>80</v>
      </c>
      <c r="H44" s="22" t="str">
        <f t="shared" si="0"/>
        <v>Tốt</v>
      </c>
      <c r="I44" s="21">
        <v>80</v>
      </c>
      <c r="J44" s="23" t="str">
        <f t="shared" si="1"/>
        <v>Tốt</v>
      </c>
      <c r="K44" s="173"/>
      <c r="L44" s="174"/>
      <c r="M44" s="22"/>
      <c r="N44" s="161" t="e">
        <f>VLOOKUP(B44,'[1]thôi học'!B$2:B$211,1,0)</f>
        <v>#N/A</v>
      </c>
    </row>
    <row r="45" spans="1:14" s="161" customFormat="1" ht="18.75" customHeight="1">
      <c r="A45" s="13">
        <v>32</v>
      </c>
      <c r="B45" s="170" t="s">
        <v>2791</v>
      </c>
      <c r="C45" s="171" t="s">
        <v>157</v>
      </c>
      <c r="D45" s="172">
        <v>37025</v>
      </c>
      <c r="E45" s="21">
        <v>0</v>
      </c>
      <c r="F45" s="21">
        <v>0</v>
      </c>
      <c r="G45" s="21">
        <v>0</v>
      </c>
      <c r="H45" s="22" t="str">
        <f t="shared" si="0"/>
        <v>Kém</v>
      </c>
      <c r="I45" s="21">
        <v>0</v>
      </c>
      <c r="J45" s="23" t="str">
        <f t="shared" si="1"/>
        <v>Kém</v>
      </c>
      <c r="K45" s="21"/>
      <c r="L45" s="149" t="s">
        <v>1679</v>
      </c>
      <c r="M45" s="22"/>
      <c r="N45" s="161" t="e">
        <f>VLOOKUP(B45,'[1]thôi học'!B$2:B$211,1,0)</f>
        <v>#N/A</v>
      </c>
    </row>
    <row r="46" spans="1:14" s="161" customFormat="1">
      <c r="A46" s="13">
        <v>33</v>
      </c>
      <c r="B46" s="170" t="s">
        <v>2792</v>
      </c>
      <c r="C46" s="171" t="s">
        <v>132</v>
      </c>
      <c r="D46" s="172">
        <v>36997</v>
      </c>
      <c r="E46" s="21">
        <v>80</v>
      </c>
      <c r="F46" s="21">
        <v>80</v>
      </c>
      <c r="G46" s="21">
        <v>80</v>
      </c>
      <c r="H46" s="22" t="str">
        <f t="shared" ref="H46:H72" si="2">IF(G46&gt;=90,"Xuất sắc",IF(G46&gt;=80,"Tốt", IF(G46&gt;=65,"Khá",IF(G46&gt;=50,"Trung bình", IF(G46&gt;=35, "Yếu", "Kém")))))</f>
        <v>Tốt</v>
      </c>
      <c r="I46" s="21">
        <v>80</v>
      </c>
      <c r="J46" s="23" t="str">
        <f t="shared" ref="J46:J72" si="3">IF(I46&gt;=90,"Xuất sắc",IF(I46&gt;=80,"Tốt", IF(I46&gt;=65,"Khá",IF(I46&gt;=50,"Trung bình", IF(I46&gt;=35, "Yếu", "Kém")))))</f>
        <v>Tốt</v>
      </c>
      <c r="K46" s="173"/>
      <c r="L46" s="149"/>
      <c r="M46" s="22"/>
      <c r="N46" s="161" t="e">
        <f>VLOOKUP(B46,'[1]thôi học'!B$2:B$211,1,0)</f>
        <v>#N/A</v>
      </c>
    </row>
    <row r="47" spans="1:14" s="161" customFormat="1">
      <c r="A47" s="13">
        <v>34</v>
      </c>
      <c r="B47" s="170" t="s">
        <v>2793</v>
      </c>
      <c r="C47" s="171" t="s">
        <v>1041</v>
      </c>
      <c r="D47" s="172">
        <v>37022</v>
      </c>
      <c r="E47" s="21">
        <v>80</v>
      </c>
      <c r="F47" s="21">
        <v>80</v>
      </c>
      <c r="G47" s="21">
        <v>80</v>
      </c>
      <c r="H47" s="22" t="str">
        <f t="shared" si="2"/>
        <v>Tốt</v>
      </c>
      <c r="I47" s="21">
        <v>80</v>
      </c>
      <c r="J47" s="23" t="str">
        <f t="shared" si="3"/>
        <v>Tốt</v>
      </c>
      <c r="K47" s="173"/>
      <c r="L47" s="149"/>
      <c r="M47" s="22"/>
      <c r="N47" s="161" t="e">
        <f>VLOOKUP(B47,'[1]thôi học'!B$2:B$211,1,0)</f>
        <v>#N/A</v>
      </c>
    </row>
    <row r="48" spans="1:14" s="161" customFormat="1">
      <c r="A48" s="13">
        <v>35</v>
      </c>
      <c r="B48" s="170" t="s">
        <v>2794</v>
      </c>
      <c r="C48" s="171" t="s">
        <v>53</v>
      </c>
      <c r="D48" s="172">
        <v>37031</v>
      </c>
      <c r="E48" s="21">
        <v>80</v>
      </c>
      <c r="F48" s="21">
        <v>80</v>
      </c>
      <c r="G48" s="21">
        <v>80</v>
      </c>
      <c r="H48" s="22" t="str">
        <f t="shared" si="2"/>
        <v>Tốt</v>
      </c>
      <c r="I48" s="21">
        <v>80</v>
      </c>
      <c r="J48" s="23" t="str">
        <f t="shared" si="3"/>
        <v>Tốt</v>
      </c>
      <c r="K48" s="173"/>
      <c r="L48" s="149"/>
      <c r="M48" s="22"/>
      <c r="N48" s="161" t="e">
        <f>VLOOKUP(B48,'[1]thôi học'!B$2:B$211,1,0)</f>
        <v>#N/A</v>
      </c>
    </row>
    <row r="49" spans="1:14" s="161" customFormat="1">
      <c r="A49" s="13">
        <v>36</v>
      </c>
      <c r="B49" s="170" t="s">
        <v>2795</v>
      </c>
      <c r="C49" s="171" t="s">
        <v>140</v>
      </c>
      <c r="D49" s="172">
        <v>37211</v>
      </c>
      <c r="E49" s="21">
        <v>90</v>
      </c>
      <c r="F49" s="21">
        <v>90</v>
      </c>
      <c r="G49" s="21">
        <v>90</v>
      </c>
      <c r="H49" s="22" t="str">
        <f t="shared" si="2"/>
        <v>Xuất sắc</v>
      </c>
      <c r="I49" s="21">
        <v>90</v>
      </c>
      <c r="J49" s="23" t="str">
        <f t="shared" si="3"/>
        <v>Xuất sắc</v>
      </c>
      <c r="K49" s="173"/>
      <c r="L49" s="149"/>
      <c r="M49" s="22"/>
      <c r="N49" s="161" t="e">
        <f>VLOOKUP(B49,'[1]thôi học'!B$2:B$211,1,0)</f>
        <v>#N/A</v>
      </c>
    </row>
    <row r="50" spans="1:14" s="161" customFormat="1">
      <c r="A50" s="13">
        <v>37</v>
      </c>
      <c r="B50" s="170" t="s">
        <v>2796</v>
      </c>
      <c r="C50" s="171" t="s">
        <v>182</v>
      </c>
      <c r="D50" s="172">
        <v>37098</v>
      </c>
      <c r="E50" s="21">
        <v>80</v>
      </c>
      <c r="F50" s="21">
        <v>80</v>
      </c>
      <c r="G50" s="21">
        <v>80</v>
      </c>
      <c r="H50" s="22" t="str">
        <f t="shared" si="2"/>
        <v>Tốt</v>
      </c>
      <c r="I50" s="21">
        <v>80</v>
      </c>
      <c r="J50" s="23" t="str">
        <f t="shared" si="3"/>
        <v>Tốt</v>
      </c>
      <c r="K50" s="13"/>
      <c r="L50" s="149"/>
      <c r="M50" s="22"/>
      <c r="N50" s="161" t="e">
        <f>VLOOKUP(B50,'[1]thôi học'!B$2:B$211,1,0)</f>
        <v>#N/A</v>
      </c>
    </row>
    <row r="51" spans="1:14" s="25" customFormat="1">
      <c r="A51" s="13">
        <v>38</v>
      </c>
      <c r="B51" s="170" t="s">
        <v>2797</v>
      </c>
      <c r="C51" s="171" t="s">
        <v>1042</v>
      </c>
      <c r="D51" s="172">
        <v>37084</v>
      </c>
      <c r="E51" s="21">
        <v>82</v>
      </c>
      <c r="F51" s="21">
        <v>82</v>
      </c>
      <c r="G51" s="21">
        <v>82</v>
      </c>
      <c r="H51" s="22" t="str">
        <f t="shared" si="2"/>
        <v>Tốt</v>
      </c>
      <c r="I51" s="21">
        <v>82</v>
      </c>
      <c r="J51" s="23" t="str">
        <f t="shared" si="3"/>
        <v>Tốt</v>
      </c>
      <c r="K51" s="13"/>
      <c r="L51" s="149"/>
      <c r="M51" s="22"/>
      <c r="N51" s="161" t="e">
        <f>VLOOKUP(B51,'[1]thôi học'!B$2:B$211,1,0)</f>
        <v>#N/A</v>
      </c>
    </row>
    <row r="52" spans="1:14" s="161" customFormat="1">
      <c r="A52" s="13">
        <v>39</v>
      </c>
      <c r="B52" s="170" t="s">
        <v>2798</v>
      </c>
      <c r="C52" s="171" t="s">
        <v>1043</v>
      </c>
      <c r="D52" s="172">
        <v>37097</v>
      </c>
      <c r="E52" s="21">
        <v>94</v>
      </c>
      <c r="F52" s="21">
        <v>94</v>
      </c>
      <c r="G52" s="21">
        <v>94</v>
      </c>
      <c r="H52" s="22" t="str">
        <f t="shared" si="2"/>
        <v>Xuất sắc</v>
      </c>
      <c r="I52" s="21">
        <v>94</v>
      </c>
      <c r="J52" s="23" t="str">
        <f t="shared" si="3"/>
        <v>Xuất sắc</v>
      </c>
      <c r="K52" s="13"/>
      <c r="L52" s="149"/>
      <c r="M52" s="22"/>
      <c r="N52" s="161" t="e">
        <f>VLOOKUP(B52,'[1]thôi học'!B$2:B$211,1,0)</f>
        <v>#N/A</v>
      </c>
    </row>
    <row r="53" spans="1:14" s="161" customFormat="1">
      <c r="A53" s="13">
        <v>40</v>
      </c>
      <c r="B53" s="170" t="s">
        <v>2799</v>
      </c>
      <c r="C53" s="171" t="s">
        <v>1044</v>
      </c>
      <c r="D53" s="172">
        <v>37207</v>
      </c>
      <c r="E53" s="21">
        <v>80</v>
      </c>
      <c r="F53" s="21">
        <v>80</v>
      </c>
      <c r="G53" s="21">
        <v>80</v>
      </c>
      <c r="H53" s="22" t="str">
        <f t="shared" si="2"/>
        <v>Tốt</v>
      </c>
      <c r="I53" s="21">
        <v>80</v>
      </c>
      <c r="J53" s="23" t="str">
        <f t="shared" si="3"/>
        <v>Tốt</v>
      </c>
      <c r="K53" s="13"/>
      <c r="L53" s="149"/>
      <c r="M53" s="22"/>
      <c r="N53" s="161" t="e">
        <f>VLOOKUP(B53,'[1]thôi học'!B$2:B$211,1,0)</f>
        <v>#N/A</v>
      </c>
    </row>
    <row r="54" spans="1:14" s="161" customFormat="1">
      <c r="A54" s="13">
        <v>41</v>
      </c>
      <c r="B54" s="170" t="s">
        <v>2800</v>
      </c>
      <c r="C54" s="171" t="s">
        <v>1045</v>
      </c>
      <c r="D54" s="172">
        <v>36897</v>
      </c>
      <c r="E54" s="21">
        <v>0</v>
      </c>
      <c r="F54" s="21">
        <v>0</v>
      </c>
      <c r="G54" s="21">
        <v>0</v>
      </c>
      <c r="H54" s="22" t="str">
        <f t="shared" si="2"/>
        <v>Kém</v>
      </c>
      <c r="I54" s="21">
        <v>0</v>
      </c>
      <c r="J54" s="23" t="str">
        <f t="shared" si="3"/>
        <v>Kém</v>
      </c>
      <c r="K54" s="13"/>
      <c r="L54" s="149" t="s">
        <v>1681</v>
      </c>
      <c r="M54" s="22"/>
      <c r="N54" s="161" t="e">
        <f>VLOOKUP(B54,'[1]thôi học'!B$2:B$211,1,0)</f>
        <v>#N/A</v>
      </c>
    </row>
    <row r="55" spans="1:14" s="161" customFormat="1">
      <c r="A55" s="13">
        <v>42</v>
      </c>
      <c r="B55" s="170" t="s">
        <v>2801</v>
      </c>
      <c r="C55" s="171" t="s">
        <v>1046</v>
      </c>
      <c r="D55" s="172">
        <v>36828</v>
      </c>
      <c r="E55" s="21">
        <v>0</v>
      </c>
      <c r="F55" s="21">
        <v>0</v>
      </c>
      <c r="G55" s="21">
        <v>0</v>
      </c>
      <c r="H55" s="22" t="str">
        <f t="shared" si="2"/>
        <v>Kém</v>
      </c>
      <c r="I55" s="21">
        <v>0</v>
      </c>
      <c r="J55" s="23" t="str">
        <f t="shared" si="3"/>
        <v>Kém</v>
      </c>
      <c r="K55" s="13"/>
      <c r="L55" s="150" t="s">
        <v>1681</v>
      </c>
      <c r="M55" s="22"/>
      <c r="N55" s="161" t="e">
        <f>VLOOKUP(B55,'[1]thôi học'!B$2:B$211,1,0)</f>
        <v>#N/A</v>
      </c>
    </row>
    <row r="56" spans="1:14" s="161" customFormat="1">
      <c r="A56" s="13">
        <v>43</v>
      </c>
      <c r="B56" s="170" t="s">
        <v>2802</v>
      </c>
      <c r="C56" s="171" t="s">
        <v>1047</v>
      </c>
      <c r="D56" s="172">
        <v>37141</v>
      </c>
      <c r="E56" s="21">
        <v>92</v>
      </c>
      <c r="F56" s="21">
        <v>92</v>
      </c>
      <c r="G56" s="21">
        <v>92</v>
      </c>
      <c r="H56" s="22" t="str">
        <f t="shared" si="2"/>
        <v>Xuất sắc</v>
      </c>
      <c r="I56" s="21">
        <v>92</v>
      </c>
      <c r="J56" s="23" t="str">
        <f t="shared" si="3"/>
        <v>Xuất sắc</v>
      </c>
      <c r="K56" s="13"/>
      <c r="L56" s="149"/>
      <c r="M56" s="22"/>
      <c r="N56" s="161" t="e">
        <f>VLOOKUP(B56,'[1]thôi học'!B$2:B$211,1,0)</f>
        <v>#N/A</v>
      </c>
    </row>
    <row r="57" spans="1:14" s="161" customFormat="1">
      <c r="A57" s="13">
        <v>44</v>
      </c>
      <c r="B57" s="170" t="s">
        <v>2803</v>
      </c>
      <c r="C57" s="171" t="s">
        <v>1048</v>
      </c>
      <c r="D57" s="172">
        <v>37044</v>
      </c>
      <c r="E57" s="21">
        <v>80</v>
      </c>
      <c r="F57" s="21">
        <v>80</v>
      </c>
      <c r="G57" s="21">
        <v>80</v>
      </c>
      <c r="H57" s="22" t="str">
        <f t="shared" si="2"/>
        <v>Tốt</v>
      </c>
      <c r="I57" s="21">
        <v>80</v>
      </c>
      <c r="J57" s="23" t="str">
        <f t="shared" si="3"/>
        <v>Tốt</v>
      </c>
      <c r="K57" s="13"/>
      <c r="L57" s="149"/>
      <c r="M57" s="22"/>
      <c r="N57" s="161" t="e">
        <f>VLOOKUP(B57,'[1]thôi học'!B$2:B$211,1,0)</f>
        <v>#N/A</v>
      </c>
    </row>
    <row r="58" spans="1:14" s="161" customFormat="1">
      <c r="A58" s="13">
        <v>45</v>
      </c>
      <c r="B58" s="170" t="s">
        <v>2804</v>
      </c>
      <c r="C58" s="171" t="s">
        <v>1050</v>
      </c>
      <c r="D58" s="172">
        <v>37220</v>
      </c>
      <c r="E58" s="21">
        <v>90</v>
      </c>
      <c r="F58" s="21">
        <v>90</v>
      </c>
      <c r="G58" s="21">
        <v>90</v>
      </c>
      <c r="H58" s="22" t="str">
        <f t="shared" si="2"/>
        <v>Xuất sắc</v>
      </c>
      <c r="I58" s="21">
        <v>90</v>
      </c>
      <c r="J58" s="23" t="str">
        <f t="shared" si="3"/>
        <v>Xuất sắc</v>
      </c>
      <c r="K58" s="13"/>
      <c r="L58" s="149"/>
      <c r="M58" s="22"/>
      <c r="N58" s="161" t="e">
        <f>VLOOKUP(B58,'[1]thôi học'!B$2:B$211,1,0)</f>
        <v>#N/A</v>
      </c>
    </row>
    <row r="59" spans="1:14" s="161" customFormat="1">
      <c r="A59" s="13">
        <v>46</v>
      </c>
      <c r="B59" s="170" t="s">
        <v>2805</v>
      </c>
      <c r="C59" s="171" t="s">
        <v>1051</v>
      </c>
      <c r="D59" s="172">
        <v>37053</v>
      </c>
      <c r="E59" s="21">
        <v>82</v>
      </c>
      <c r="F59" s="21">
        <v>82</v>
      </c>
      <c r="G59" s="21">
        <v>82</v>
      </c>
      <c r="H59" s="22" t="str">
        <f t="shared" si="2"/>
        <v>Tốt</v>
      </c>
      <c r="I59" s="21">
        <v>82</v>
      </c>
      <c r="J59" s="23" t="str">
        <f t="shared" si="3"/>
        <v>Tốt</v>
      </c>
      <c r="K59" s="13"/>
      <c r="L59" s="149"/>
      <c r="M59" s="22"/>
      <c r="N59" s="161" t="e">
        <f>VLOOKUP(B59,'[1]thôi học'!B$2:B$211,1,0)</f>
        <v>#N/A</v>
      </c>
    </row>
    <row r="60" spans="1:14" s="161" customFormat="1">
      <c r="A60" s="13">
        <v>47</v>
      </c>
      <c r="B60" s="170" t="s">
        <v>2806</v>
      </c>
      <c r="C60" s="171" t="s">
        <v>1052</v>
      </c>
      <c r="D60" s="172">
        <v>37154</v>
      </c>
      <c r="E60" s="21">
        <v>70</v>
      </c>
      <c r="F60" s="21">
        <v>70</v>
      </c>
      <c r="G60" s="21">
        <v>70</v>
      </c>
      <c r="H60" s="22" t="str">
        <f t="shared" si="2"/>
        <v>Khá</v>
      </c>
      <c r="I60" s="21">
        <v>70</v>
      </c>
      <c r="J60" s="23" t="str">
        <f t="shared" si="3"/>
        <v>Khá</v>
      </c>
      <c r="K60" s="13"/>
      <c r="L60" s="149"/>
      <c r="M60" s="22"/>
      <c r="N60" s="161" t="e">
        <f>VLOOKUP(B60,'[1]thôi học'!B$2:B$211,1,0)</f>
        <v>#N/A</v>
      </c>
    </row>
    <row r="61" spans="1:14" s="161" customFormat="1">
      <c r="A61" s="13">
        <v>48</v>
      </c>
      <c r="B61" s="170" t="s">
        <v>2807</v>
      </c>
      <c r="C61" s="171" t="s">
        <v>1053</v>
      </c>
      <c r="D61" s="172">
        <v>37085</v>
      </c>
      <c r="E61" s="21">
        <v>80</v>
      </c>
      <c r="F61" s="21">
        <v>80</v>
      </c>
      <c r="G61" s="21">
        <v>80</v>
      </c>
      <c r="H61" s="22" t="str">
        <f t="shared" si="2"/>
        <v>Tốt</v>
      </c>
      <c r="I61" s="21">
        <v>80</v>
      </c>
      <c r="J61" s="23" t="str">
        <f t="shared" si="3"/>
        <v>Tốt</v>
      </c>
      <c r="K61" s="13"/>
      <c r="L61" s="149"/>
      <c r="M61" s="22"/>
      <c r="N61" s="161" t="e">
        <f>VLOOKUP(B61,'[1]thôi học'!B$2:B$211,1,0)</f>
        <v>#N/A</v>
      </c>
    </row>
    <row r="62" spans="1:14" s="161" customFormat="1">
      <c r="A62" s="13">
        <v>49</v>
      </c>
      <c r="B62" s="170" t="s">
        <v>2808</v>
      </c>
      <c r="C62" s="171" t="s">
        <v>1054</v>
      </c>
      <c r="D62" s="172">
        <v>36965</v>
      </c>
      <c r="E62" s="21">
        <v>90</v>
      </c>
      <c r="F62" s="21">
        <v>90</v>
      </c>
      <c r="G62" s="21">
        <v>90</v>
      </c>
      <c r="H62" s="22" t="str">
        <f t="shared" si="2"/>
        <v>Xuất sắc</v>
      </c>
      <c r="I62" s="21">
        <v>90</v>
      </c>
      <c r="J62" s="23" t="str">
        <f t="shared" si="3"/>
        <v>Xuất sắc</v>
      </c>
      <c r="K62" s="13"/>
      <c r="L62" s="149"/>
      <c r="M62" s="22"/>
      <c r="N62" s="161" t="e">
        <f>VLOOKUP(B62,'[1]thôi học'!B$2:B$211,1,0)</f>
        <v>#N/A</v>
      </c>
    </row>
    <row r="63" spans="1:14" s="161" customFormat="1">
      <c r="A63" s="13">
        <v>50</v>
      </c>
      <c r="B63" s="170" t="s">
        <v>2809</v>
      </c>
      <c r="C63" s="171" t="s">
        <v>1055</v>
      </c>
      <c r="D63" s="172">
        <v>37015</v>
      </c>
      <c r="E63" s="21">
        <v>90</v>
      </c>
      <c r="F63" s="21">
        <v>90</v>
      </c>
      <c r="G63" s="21">
        <v>90</v>
      </c>
      <c r="H63" s="22" t="str">
        <f t="shared" si="2"/>
        <v>Xuất sắc</v>
      </c>
      <c r="I63" s="21">
        <v>90</v>
      </c>
      <c r="J63" s="23" t="str">
        <f t="shared" si="3"/>
        <v>Xuất sắc</v>
      </c>
      <c r="K63" s="13"/>
      <c r="L63" s="149"/>
      <c r="M63" s="22"/>
      <c r="N63" s="161" t="e">
        <f>VLOOKUP(B63,'[1]thôi học'!B$2:B$211,1,0)</f>
        <v>#N/A</v>
      </c>
    </row>
    <row r="64" spans="1:14" s="161" customFormat="1">
      <c r="A64" s="13">
        <v>51</v>
      </c>
      <c r="B64" s="170" t="s">
        <v>2810</v>
      </c>
      <c r="C64" s="171" t="s">
        <v>1056</v>
      </c>
      <c r="D64" s="172">
        <v>37195</v>
      </c>
      <c r="E64" s="21">
        <v>80</v>
      </c>
      <c r="F64" s="21">
        <v>80</v>
      </c>
      <c r="G64" s="21">
        <v>80</v>
      </c>
      <c r="H64" s="22" t="str">
        <f t="shared" si="2"/>
        <v>Tốt</v>
      </c>
      <c r="I64" s="21">
        <v>80</v>
      </c>
      <c r="J64" s="23" t="str">
        <f t="shared" si="3"/>
        <v>Tốt</v>
      </c>
      <c r="K64" s="13"/>
      <c r="L64" s="149"/>
      <c r="M64" s="22"/>
      <c r="N64" s="161" t="e">
        <f>VLOOKUP(B64,'[1]thôi học'!B$2:B$211,1,0)</f>
        <v>#N/A</v>
      </c>
    </row>
    <row r="65" spans="1:14" s="161" customFormat="1">
      <c r="A65" s="13">
        <v>52</v>
      </c>
      <c r="B65" s="170" t="s">
        <v>2811</v>
      </c>
      <c r="C65" s="171" t="s">
        <v>1057</v>
      </c>
      <c r="D65" s="172">
        <v>37095</v>
      </c>
      <c r="E65" s="21">
        <v>80</v>
      </c>
      <c r="F65" s="21">
        <v>80</v>
      </c>
      <c r="G65" s="21">
        <v>80</v>
      </c>
      <c r="H65" s="22" t="str">
        <f t="shared" si="2"/>
        <v>Tốt</v>
      </c>
      <c r="I65" s="21">
        <v>80</v>
      </c>
      <c r="J65" s="23" t="str">
        <f t="shared" si="3"/>
        <v>Tốt</v>
      </c>
      <c r="K65" s="13"/>
      <c r="L65" s="149"/>
      <c r="M65" s="22"/>
      <c r="N65" s="161" t="e">
        <f>VLOOKUP(B65,'[1]thôi học'!B$2:B$211,1,0)</f>
        <v>#N/A</v>
      </c>
    </row>
    <row r="66" spans="1:14" s="161" customFormat="1">
      <c r="A66" s="13">
        <v>53</v>
      </c>
      <c r="B66" s="170" t="s">
        <v>2812</v>
      </c>
      <c r="C66" s="171" t="s">
        <v>1058</v>
      </c>
      <c r="D66" s="172">
        <v>36925</v>
      </c>
      <c r="E66" s="21">
        <v>80</v>
      </c>
      <c r="F66" s="21">
        <v>80</v>
      </c>
      <c r="G66" s="21">
        <v>80</v>
      </c>
      <c r="H66" s="22" t="str">
        <f t="shared" si="2"/>
        <v>Tốt</v>
      </c>
      <c r="I66" s="21">
        <v>80</v>
      </c>
      <c r="J66" s="23" t="str">
        <f t="shared" si="3"/>
        <v>Tốt</v>
      </c>
      <c r="K66" s="13"/>
      <c r="L66" s="149"/>
      <c r="M66" s="22"/>
      <c r="N66" s="161" t="e">
        <f>VLOOKUP(B66,'[1]thôi học'!B$2:B$211,1,0)</f>
        <v>#N/A</v>
      </c>
    </row>
    <row r="67" spans="1:14" s="161" customFormat="1">
      <c r="A67" s="13">
        <v>54</v>
      </c>
      <c r="B67" s="170" t="s">
        <v>2813</v>
      </c>
      <c r="C67" s="171" t="s">
        <v>1059</v>
      </c>
      <c r="D67" s="172">
        <v>36613</v>
      </c>
      <c r="E67" s="21">
        <v>0</v>
      </c>
      <c r="F67" s="21">
        <v>0</v>
      </c>
      <c r="G67" s="21">
        <v>0</v>
      </c>
      <c r="H67" s="22" t="str">
        <f t="shared" si="2"/>
        <v>Kém</v>
      </c>
      <c r="I67" s="21">
        <v>0</v>
      </c>
      <c r="J67" s="23" t="str">
        <f t="shared" si="3"/>
        <v>Kém</v>
      </c>
      <c r="K67" s="13"/>
      <c r="L67" s="149" t="s">
        <v>1681</v>
      </c>
      <c r="M67" s="22"/>
      <c r="N67" s="161" t="e">
        <f>VLOOKUP(B67,'[1]thôi học'!B$2:B$211,1,0)</f>
        <v>#N/A</v>
      </c>
    </row>
    <row r="68" spans="1:14" s="161" customFormat="1">
      <c r="A68" s="13">
        <v>55</v>
      </c>
      <c r="B68" s="170" t="s">
        <v>2814</v>
      </c>
      <c r="C68" s="171" t="s">
        <v>1060</v>
      </c>
      <c r="D68" s="172">
        <v>37178</v>
      </c>
      <c r="E68" s="21">
        <v>80</v>
      </c>
      <c r="F68" s="21">
        <v>80</v>
      </c>
      <c r="G68" s="21">
        <v>80</v>
      </c>
      <c r="H68" s="22" t="str">
        <f t="shared" si="2"/>
        <v>Tốt</v>
      </c>
      <c r="I68" s="21">
        <v>80</v>
      </c>
      <c r="J68" s="23" t="str">
        <f t="shared" si="3"/>
        <v>Tốt</v>
      </c>
      <c r="K68" s="13"/>
      <c r="L68" s="149"/>
      <c r="M68" s="22"/>
      <c r="N68" s="161" t="e">
        <f>VLOOKUP(B68,'[1]thôi học'!B$2:B$211,1,0)</f>
        <v>#N/A</v>
      </c>
    </row>
    <row r="69" spans="1:14" s="161" customFormat="1">
      <c r="A69" s="13">
        <v>56</v>
      </c>
      <c r="B69" s="170" t="s">
        <v>2815</v>
      </c>
      <c r="C69" s="171" t="s">
        <v>1061</v>
      </c>
      <c r="D69" s="172">
        <v>36969</v>
      </c>
      <c r="E69" s="21">
        <v>96</v>
      </c>
      <c r="F69" s="21">
        <v>96</v>
      </c>
      <c r="G69" s="21">
        <v>96</v>
      </c>
      <c r="H69" s="22" t="str">
        <f t="shared" si="2"/>
        <v>Xuất sắc</v>
      </c>
      <c r="I69" s="21">
        <v>96</v>
      </c>
      <c r="J69" s="23" t="str">
        <f t="shared" si="3"/>
        <v>Xuất sắc</v>
      </c>
      <c r="K69" s="13"/>
      <c r="L69" s="149"/>
      <c r="M69" s="22"/>
      <c r="N69" s="161" t="e">
        <f>VLOOKUP(B69,'[1]thôi học'!B$2:B$211,1,0)</f>
        <v>#N/A</v>
      </c>
    </row>
    <row r="70" spans="1:14" s="161" customFormat="1">
      <c r="A70" s="13">
        <v>57</v>
      </c>
      <c r="B70" s="170" t="s">
        <v>2816</v>
      </c>
      <c r="C70" s="171" t="s">
        <v>1062</v>
      </c>
      <c r="D70" s="172">
        <v>37001</v>
      </c>
      <c r="E70" s="21">
        <v>80</v>
      </c>
      <c r="F70" s="21">
        <v>80</v>
      </c>
      <c r="G70" s="21">
        <v>80</v>
      </c>
      <c r="H70" s="22" t="str">
        <f t="shared" si="2"/>
        <v>Tốt</v>
      </c>
      <c r="I70" s="21">
        <v>80</v>
      </c>
      <c r="J70" s="23" t="str">
        <f t="shared" si="3"/>
        <v>Tốt</v>
      </c>
      <c r="K70" s="13"/>
      <c r="L70" s="149"/>
      <c r="M70" s="22"/>
      <c r="N70" s="161" t="e">
        <f>VLOOKUP(B70,'[1]thôi học'!B$2:B$211,1,0)</f>
        <v>#N/A</v>
      </c>
    </row>
    <row r="71" spans="1:14" s="161" customFormat="1">
      <c r="A71" s="13">
        <v>58</v>
      </c>
      <c r="B71" s="170" t="s">
        <v>2817</v>
      </c>
      <c r="C71" s="171" t="s">
        <v>634</v>
      </c>
      <c r="D71" s="172">
        <v>37185</v>
      </c>
      <c r="E71" s="21">
        <v>90</v>
      </c>
      <c r="F71" s="21">
        <v>90</v>
      </c>
      <c r="G71" s="21">
        <v>90</v>
      </c>
      <c r="H71" s="22" t="str">
        <f t="shared" si="2"/>
        <v>Xuất sắc</v>
      </c>
      <c r="I71" s="21">
        <v>90</v>
      </c>
      <c r="J71" s="23" t="str">
        <f t="shared" si="3"/>
        <v>Xuất sắc</v>
      </c>
      <c r="K71" s="13"/>
      <c r="L71" s="149"/>
      <c r="M71" s="22"/>
      <c r="N71" s="161" t="e">
        <f>VLOOKUP(B71,'[1]thôi học'!B$2:B$211,1,0)</f>
        <v>#N/A</v>
      </c>
    </row>
    <row r="72" spans="1:14" s="161" customFormat="1">
      <c r="A72" s="13">
        <v>59</v>
      </c>
      <c r="B72" s="170" t="s">
        <v>2818</v>
      </c>
      <c r="C72" s="171" t="s">
        <v>1063</v>
      </c>
      <c r="D72" s="172">
        <v>37234</v>
      </c>
      <c r="E72" s="21">
        <v>87</v>
      </c>
      <c r="F72" s="21">
        <v>87</v>
      </c>
      <c r="G72" s="21">
        <v>87</v>
      </c>
      <c r="H72" s="22" t="str">
        <f t="shared" si="2"/>
        <v>Tốt</v>
      </c>
      <c r="I72" s="21">
        <v>87</v>
      </c>
      <c r="J72" s="23" t="str">
        <f t="shared" si="3"/>
        <v>Tốt</v>
      </c>
      <c r="K72" s="13"/>
      <c r="L72" s="149"/>
      <c r="M72" s="22"/>
      <c r="N72" s="161" t="e">
        <f>VLOOKUP(B72,'[1]thôi học'!B$2:B$211,1,0)</f>
        <v>#N/A</v>
      </c>
    </row>
    <row r="74" spans="1:14">
      <c r="A74" s="92" t="s">
        <v>3401</v>
      </c>
    </row>
  </sheetData>
  <mergeCells count="20">
    <mergeCell ref="A1:J1"/>
    <mergeCell ref="A2:J2"/>
    <mergeCell ref="A3:J3"/>
    <mergeCell ref="A4:J4"/>
    <mergeCell ref="A6:D6"/>
    <mergeCell ref="A9:L9"/>
    <mergeCell ref="A10:L10"/>
    <mergeCell ref="A12:A13"/>
    <mergeCell ref="B12:B13"/>
    <mergeCell ref="A7:D7"/>
    <mergeCell ref="E7:H7"/>
    <mergeCell ref="I12:J12"/>
    <mergeCell ref="K12:K13"/>
    <mergeCell ref="L12:L13"/>
    <mergeCell ref="M12:M13"/>
    <mergeCell ref="C12:C13"/>
    <mergeCell ref="D12:D13"/>
    <mergeCell ref="E12:E13"/>
    <mergeCell ref="F12:F13"/>
    <mergeCell ref="G12:H12"/>
  </mergeCells>
  <pageMargins left="0.33" right="0.27" top="0.33" bottom="0.27" header="0.17" footer="0.17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72"/>
  <sheetViews>
    <sheetView topLeftCell="A5" workbookViewId="0">
      <selection activeCell="O10" sqref="O10"/>
    </sheetView>
  </sheetViews>
  <sheetFormatPr defaultColWidth="9.125" defaultRowHeight="15"/>
  <cols>
    <col min="1" max="1" width="4.75" style="25" bestFit="1" customWidth="1"/>
    <col min="2" max="2" width="8.75" style="104" customWidth="1"/>
    <col min="3" max="3" width="26.25" style="104" customWidth="1"/>
    <col min="4" max="4" width="10.75" style="94" customWidth="1"/>
    <col min="5" max="6" width="5.875" style="25" customWidth="1"/>
    <col min="7" max="7" width="6.875" style="25" customWidth="1"/>
    <col min="8" max="8" width="9.375" style="104" customWidth="1"/>
    <col min="9" max="9" width="7.75" style="25" customWidth="1"/>
    <col min="10" max="10" width="11.25" style="25" customWidth="1"/>
    <col min="11" max="11" width="9" style="25" hidden="1" customWidth="1"/>
    <col min="12" max="12" width="20.625" style="86" hidden="1" customWidth="1"/>
    <col min="13" max="13" width="7.75" style="104" hidden="1" customWidth="1"/>
    <col min="14" max="14" width="0" style="104" hidden="1" customWidth="1"/>
    <col min="15" max="16384" width="9.125" style="104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L1" s="104"/>
    </row>
    <row r="2" spans="1:14" hidden="1">
      <c r="A2" s="212" t="s">
        <v>636</v>
      </c>
      <c r="B2" s="212"/>
      <c r="C2" s="212"/>
      <c r="D2" s="212"/>
      <c r="E2" s="212"/>
      <c r="F2" s="212"/>
      <c r="G2" s="212"/>
      <c r="H2" s="212"/>
      <c r="I2" s="212"/>
      <c r="J2" s="212"/>
      <c r="L2" s="104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L3" s="104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L4" s="104"/>
    </row>
    <row r="5" spans="1:14">
      <c r="A5" s="104"/>
      <c r="B5" s="25"/>
      <c r="D5" s="65"/>
      <c r="E5" s="104"/>
      <c r="F5" s="104"/>
      <c r="G5" s="104"/>
      <c r="J5" s="104"/>
      <c r="L5" s="104"/>
    </row>
    <row r="6" spans="1:14">
      <c r="A6" s="211" t="s">
        <v>9</v>
      </c>
      <c r="B6" s="211"/>
      <c r="C6" s="211"/>
      <c r="D6" s="211"/>
      <c r="E6" s="102"/>
      <c r="F6" s="102"/>
      <c r="G6" s="102"/>
    </row>
    <row r="7" spans="1:14">
      <c r="A7" s="205" t="s">
        <v>4</v>
      </c>
      <c r="B7" s="205"/>
      <c r="C7" s="205"/>
      <c r="D7" s="205"/>
      <c r="E7" s="205"/>
      <c r="F7" s="205"/>
      <c r="G7" s="205"/>
      <c r="H7" s="205"/>
      <c r="I7" s="103"/>
      <c r="J7" s="103"/>
      <c r="K7" s="103"/>
    </row>
    <row r="8" spans="1:14">
      <c r="A8" s="103"/>
      <c r="B8" s="87"/>
      <c r="C8" s="87"/>
      <c r="D8" s="88"/>
      <c r="E8" s="102"/>
      <c r="F8" s="102"/>
      <c r="G8" s="89"/>
    </row>
    <row r="9" spans="1:14">
      <c r="A9" s="205" t="s">
        <v>1617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4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>
      <c r="B11" s="25"/>
    </row>
    <row r="12" spans="1:14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13">
        <v>1</v>
      </c>
      <c r="B14" s="166" t="s">
        <v>2819</v>
      </c>
      <c r="C14" s="116" t="s">
        <v>1199</v>
      </c>
      <c r="D14" s="117">
        <v>37613</v>
      </c>
      <c r="E14" s="100">
        <v>75</v>
      </c>
      <c r="F14" s="100">
        <v>77</v>
      </c>
      <c r="G14" s="100">
        <v>77</v>
      </c>
      <c r="H14" s="22" t="str">
        <f>IF(F14&gt;=90,"Xuất sắc",IF(F14&gt;=80,"Tốt", IF(F14&gt;=65,"Khá",IF(F14&gt;=50,"Trung bình", IF(F14&gt;=35, "Yếu", "Kém")))))</f>
        <v>Khá</v>
      </c>
      <c r="I14" s="100">
        <v>77</v>
      </c>
      <c r="J14" s="23" t="str">
        <f t="shared" ref="J14:J70" si="0">IF(I14&gt;=90,"Xuất sắc",IF(I14&gt;=80,"Tốt", IF(I14&gt;=65,"Khá",IF(I14&gt;=50,"Trung bình", IF(I14&gt;=35, "Yếu", "Kém")))))</f>
        <v>Khá</v>
      </c>
      <c r="K14" s="21"/>
      <c r="L14" s="14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2820</v>
      </c>
      <c r="C15" s="116" t="s">
        <v>1200</v>
      </c>
      <c r="D15" s="117">
        <v>37545</v>
      </c>
      <c r="E15" s="100">
        <v>80</v>
      </c>
      <c r="F15" s="100">
        <v>85</v>
      </c>
      <c r="G15" s="100">
        <v>85</v>
      </c>
      <c r="H15" s="22" t="str">
        <f t="shared" ref="H15:H70" si="1">IF(G15&gt;=90,"Xuất sắc",IF(G15&gt;=80,"Tốt", IF(G15&gt;=65,"Khá",IF(G15&gt;=50,"Trung bình", IF(G15&gt;=35, "Yếu", "Kém")))))</f>
        <v>Tốt</v>
      </c>
      <c r="I15" s="100">
        <v>85</v>
      </c>
      <c r="J15" s="23" t="str">
        <f t="shared" si="0"/>
        <v>Tốt</v>
      </c>
      <c r="K15" s="21"/>
      <c r="L15" s="14"/>
      <c r="M15" s="22"/>
      <c r="N15" s="161" t="e">
        <f>VLOOKUP(B15,'[1]thôi học'!B$2:B$211,1,0)</f>
        <v>#N/A</v>
      </c>
    </row>
    <row r="16" spans="1:14">
      <c r="A16" s="13">
        <v>3</v>
      </c>
      <c r="B16" s="166" t="s">
        <v>2821</v>
      </c>
      <c r="C16" s="116" t="s">
        <v>1201</v>
      </c>
      <c r="D16" s="117">
        <v>37301</v>
      </c>
      <c r="E16" s="100">
        <v>82</v>
      </c>
      <c r="F16" s="100">
        <v>92</v>
      </c>
      <c r="G16" s="100">
        <v>92</v>
      </c>
      <c r="H16" s="22" t="str">
        <f t="shared" si="1"/>
        <v>Xuất sắc</v>
      </c>
      <c r="I16" s="100">
        <v>92</v>
      </c>
      <c r="J16" s="23" t="str">
        <f t="shared" si="0"/>
        <v>Xuất sắc</v>
      </c>
      <c r="K16" s="21"/>
      <c r="L16" s="14"/>
      <c r="M16" s="22"/>
      <c r="N16" s="161" t="e">
        <f>VLOOKUP(B16,'[1]thôi học'!B$2:B$211,1,0)</f>
        <v>#N/A</v>
      </c>
    </row>
    <row r="17" spans="1:14">
      <c r="A17" s="13">
        <v>4</v>
      </c>
      <c r="B17" s="166" t="s">
        <v>2822</v>
      </c>
      <c r="C17" s="116" t="s">
        <v>1202</v>
      </c>
      <c r="D17" s="117">
        <v>37373</v>
      </c>
      <c r="E17" s="100">
        <v>86</v>
      </c>
      <c r="F17" s="100">
        <v>89</v>
      </c>
      <c r="G17" s="100">
        <v>89</v>
      </c>
      <c r="H17" s="22" t="str">
        <f t="shared" si="1"/>
        <v>Tốt</v>
      </c>
      <c r="I17" s="100">
        <v>89</v>
      </c>
      <c r="J17" s="23" t="str">
        <f t="shared" si="0"/>
        <v>Tốt</v>
      </c>
      <c r="K17" s="21"/>
      <c r="L17" s="14"/>
      <c r="M17" s="22"/>
      <c r="N17" s="161" t="e">
        <f>VLOOKUP(B17,'[1]thôi học'!B$2:B$211,1,0)</f>
        <v>#N/A</v>
      </c>
    </row>
    <row r="18" spans="1:14">
      <c r="A18" s="13">
        <v>5</v>
      </c>
      <c r="B18" s="166" t="s">
        <v>2823</v>
      </c>
      <c r="C18" s="116" t="s">
        <v>1203</v>
      </c>
      <c r="D18" s="117">
        <v>37306</v>
      </c>
      <c r="E18" s="100">
        <v>87</v>
      </c>
      <c r="F18" s="100">
        <v>87</v>
      </c>
      <c r="G18" s="100">
        <v>87</v>
      </c>
      <c r="H18" s="22" t="str">
        <f t="shared" si="1"/>
        <v>Tốt</v>
      </c>
      <c r="I18" s="100">
        <v>87</v>
      </c>
      <c r="J18" s="23" t="str">
        <f t="shared" si="0"/>
        <v>Tốt</v>
      </c>
      <c r="K18" s="13"/>
      <c r="L18" s="14"/>
      <c r="M18" s="22"/>
      <c r="N18" s="161" t="e">
        <f>VLOOKUP(B18,'[1]thôi học'!B$2:B$211,1,0)</f>
        <v>#N/A</v>
      </c>
    </row>
    <row r="19" spans="1:14">
      <c r="A19" s="13">
        <v>6</v>
      </c>
      <c r="B19" s="166" t="s">
        <v>2824</v>
      </c>
      <c r="C19" s="116" t="s">
        <v>1204</v>
      </c>
      <c r="D19" s="117">
        <v>37604</v>
      </c>
      <c r="E19" s="100">
        <v>80</v>
      </c>
      <c r="F19" s="100">
        <v>85</v>
      </c>
      <c r="G19" s="100">
        <v>85</v>
      </c>
      <c r="H19" s="22" t="str">
        <f t="shared" si="1"/>
        <v>Tốt</v>
      </c>
      <c r="I19" s="100">
        <v>85</v>
      </c>
      <c r="J19" s="23" t="str">
        <f t="shared" si="0"/>
        <v>Tốt</v>
      </c>
      <c r="K19" s="13"/>
      <c r="L19" s="14"/>
      <c r="M19" s="22"/>
      <c r="N19" s="161" t="e">
        <f>VLOOKUP(B19,'[1]thôi học'!B$2:B$211,1,0)</f>
        <v>#N/A</v>
      </c>
    </row>
    <row r="20" spans="1:14">
      <c r="A20" s="13">
        <v>7</v>
      </c>
      <c r="B20" s="166" t="s">
        <v>2825</v>
      </c>
      <c r="C20" s="116" t="s">
        <v>129</v>
      </c>
      <c r="D20" s="117">
        <v>37281</v>
      </c>
      <c r="E20" s="100">
        <v>90</v>
      </c>
      <c r="F20" s="100">
        <v>90</v>
      </c>
      <c r="G20" s="100">
        <v>90</v>
      </c>
      <c r="H20" s="22" t="str">
        <f t="shared" si="1"/>
        <v>Xuất sắc</v>
      </c>
      <c r="I20" s="100">
        <v>90</v>
      </c>
      <c r="J20" s="23" t="str">
        <f t="shared" si="0"/>
        <v>Xuất sắc</v>
      </c>
      <c r="K20" s="13"/>
      <c r="L20" s="14"/>
      <c r="M20" s="22"/>
      <c r="N20" s="161" t="e">
        <f>VLOOKUP(B20,'[1]thôi học'!B$2:B$211,1,0)</f>
        <v>#N/A</v>
      </c>
    </row>
    <row r="21" spans="1:14">
      <c r="A21" s="13">
        <v>8</v>
      </c>
      <c r="B21" s="166" t="s">
        <v>2826</v>
      </c>
      <c r="C21" s="116" t="s">
        <v>129</v>
      </c>
      <c r="D21" s="117">
        <v>37426</v>
      </c>
      <c r="E21" s="100">
        <v>96</v>
      </c>
      <c r="F21" s="100">
        <v>96</v>
      </c>
      <c r="G21" s="100">
        <v>96</v>
      </c>
      <c r="H21" s="22" t="str">
        <f t="shared" si="1"/>
        <v>Xuất sắc</v>
      </c>
      <c r="I21" s="100">
        <v>96</v>
      </c>
      <c r="J21" s="23" t="str">
        <f t="shared" si="0"/>
        <v>Xuất sắc</v>
      </c>
      <c r="K21" s="13"/>
      <c r="L21" s="14"/>
      <c r="M21" s="22"/>
      <c r="N21" s="161" t="e">
        <f>VLOOKUP(B21,'[1]thôi học'!B$2:B$211,1,0)</f>
        <v>#N/A</v>
      </c>
    </row>
    <row r="22" spans="1:14">
      <c r="A22" s="13">
        <v>9</v>
      </c>
      <c r="B22" s="166" t="s">
        <v>2827</v>
      </c>
      <c r="C22" s="116" t="s">
        <v>29</v>
      </c>
      <c r="D22" s="117">
        <v>37329</v>
      </c>
      <c r="E22" s="100">
        <v>90</v>
      </c>
      <c r="F22" s="100">
        <v>90</v>
      </c>
      <c r="G22" s="100">
        <v>90</v>
      </c>
      <c r="H22" s="22" t="str">
        <f t="shared" si="1"/>
        <v>Xuất sắc</v>
      </c>
      <c r="I22" s="100">
        <v>90</v>
      </c>
      <c r="J22" s="23" t="str">
        <f t="shared" si="0"/>
        <v>Xuất sắc</v>
      </c>
      <c r="K22" s="21"/>
      <c r="L22" s="14"/>
      <c r="M22" s="22"/>
      <c r="N22" s="161" t="e">
        <f>VLOOKUP(B22,'[1]thôi học'!B$2:B$211,1,0)</f>
        <v>#N/A</v>
      </c>
    </row>
    <row r="23" spans="1:14">
      <c r="A23" s="13">
        <v>10</v>
      </c>
      <c r="B23" s="166" t="s">
        <v>2828</v>
      </c>
      <c r="C23" s="116" t="s">
        <v>266</v>
      </c>
      <c r="D23" s="117">
        <v>37509</v>
      </c>
      <c r="E23" s="100">
        <v>0</v>
      </c>
      <c r="F23" s="100">
        <v>0</v>
      </c>
      <c r="G23" s="100">
        <v>0</v>
      </c>
      <c r="H23" s="22" t="str">
        <f t="shared" si="1"/>
        <v>Kém</v>
      </c>
      <c r="I23" s="100">
        <v>0</v>
      </c>
      <c r="J23" s="23" t="str">
        <f t="shared" si="0"/>
        <v>Kém</v>
      </c>
      <c r="K23" s="21"/>
      <c r="L23" s="14"/>
      <c r="M23" s="22"/>
      <c r="N23" s="161" t="e">
        <f>VLOOKUP(B23,'[1]thôi học'!B$2:B$211,1,0)</f>
        <v>#N/A</v>
      </c>
    </row>
    <row r="24" spans="1:14">
      <c r="A24" s="13">
        <v>11</v>
      </c>
      <c r="B24" s="166" t="s">
        <v>2829</v>
      </c>
      <c r="C24" s="116" t="s">
        <v>1205</v>
      </c>
      <c r="D24" s="117">
        <v>37282</v>
      </c>
      <c r="E24" s="100">
        <v>90</v>
      </c>
      <c r="F24" s="100">
        <v>90</v>
      </c>
      <c r="G24" s="100">
        <v>90</v>
      </c>
      <c r="H24" s="22" t="str">
        <f t="shared" si="1"/>
        <v>Xuất sắc</v>
      </c>
      <c r="I24" s="100">
        <v>90</v>
      </c>
      <c r="J24" s="23" t="str">
        <f t="shared" si="0"/>
        <v>Xuất sắc</v>
      </c>
      <c r="K24" s="13"/>
      <c r="L24" s="14"/>
      <c r="M24" s="22"/>
      <c r="N24" s="161" t="e">
        <f>VLOOKUP(B24,'[1]thôi học'!B$2:B$211,1,0)</f>
        <v>#N/A</v>
      </c>
    </row>
    <row r="25" spans="1:14">
      <c r="A25" s="13">
        <v>12</v>
      </c>
      <c r="B25" s="166" t="s">
        <v>2830</v>
      </c>
      <c r="C25" s="116" t="s">
        <v>1206</v>
      </c>
      <c r="D25" s="117">
        <v>37460</v>
      </c>
      <c r="E25" s="100">
        <v>92</v>
      </c>
      <c r="F25" s="100">
        <v>92</v>
      </c>
      <c r="G25" s="100">
        <v>92</v>
      </c>
      <c r="H25" s="22" t="str">
        <f t="shared" si="1"/>
        <v>Xuất sắc</v>
      </c>
      <c r="I25" s="100">
        <v>92</v>
      </c>
      <c r="J25" s="23" t="str">
        <f t="shared" si="0"/>
        <v>Xuất sắc</v>
      </c>
      <c r="K25" s="21"/>
      <c r="L25" s="14"/>
      <c r="M25" s="22"/>
      <c r="N25" s="161" t="e">
        <f>VLOOKUP(B25,'[1]thôi học'!B$2:B$211,1,0)</f>
        <v>#N/A</v>
      </c>
    </row>
    <row r="26" spans="1:14">
      <c r="A26" s="13">
        <v>13</v>
      </c>
      <c r="B26" s="166" t="s">
        <v>2831</v>
      </c>
      <c r="C26" s="116" t="s">
        <v>1207</v>
      </c>
      <c r="D26" s="117">
        <v>37376</v>
      </c>
      <c r="E26" s="100">
        <v>85</v>
      </c>
      <c r="F26" s="100">
        <v>85</v>
      </c>
      <c r="G26" s="100">
        <v>85</v>
      </c>
      <c r="H26" s="22" t="str">
        <f t="shared" si="1"/>
        <v>Tốt</v>
      </c>
      <c r="I26" s="100">
        <v>85</v>
      </c>
      <c r="J26" s="23" t="str">
        <f t="shared" si="0"/>
        <v>Tốt</v>
      </c>
      <c r="K26" s="13"/>
      <c r="L26" s="14"/>
      <c r="M26" s="22"/>
      <c r="N26" s="161" t="e">
        <f>VLOOKUP(B26,'[1]thôi học'!B$2:B$211,1,0)</f>
        <v>#N/A</v>
      </c>
    </row>
    <row r="27" spans="1:14">
      <c r="A27" s="13">
        <v>14</v>
      </c>
      <c r="B27" s="166" t="s">
        <v>2832</v>
      </c>
      <c r="C27" s="116" t="s">
        <v>1208</v>
      </c>
      <c r="D27" s="117">
        <v>37507</v>
      </c>
      <c r="E27" s="100">
        <v>85</v>
      </c>
      <c r="F27" s="100">
        <v>85</v>
      </c>
      <c r="G27" s="100">
        <v>85</v>
      </c>
      <c r="H27" s="22" t="str">
        <f t="shared" si="1"/>
        <v>Tốt</v>
      </c>
      <c r="I27" s="100">
        <v>85</v>
      </c>
      <c r="J27" s="23" t="str">
        <f t="shared" si="0"/>
        <v>Tốt</v>
      </c>
      <c r="K27" s="21"/>
      <c r="L27" s="14"/>
      <c r="M27" s="22"/>
      <c r="N27" s="161" t="e">
        <f>VLOOKUP(B27,'[1]thôi học'!B$2:B$211,1,0)</f>
        <v>#N/A</v>
      </c>
    </row>
    <row r="28" spans="1:14">
      <c r="A28" s="13">
        <v>15</v>
      </c>
      <c r="B28" s="166" t="s">
        <v>2833</v>
      </c>
      <c r="C28" s="116" t="s">
        <v>1209</v>
      </c>
      <c r="D28" s="117">
        <v>37487</v>
      </c>
      <c r="E28" s="100">
        <v>80</v>
      </c>
      <c r="F28" s="100">
        <v>90</v>
      </c>
      <c r="G28" s="100">
        <v>90</v>
      </c>
      <c r="H28" s="22" t="str">
        <f t="shared" si="1"/>
        <v>Xuất sắc</v>
      </c>
      <c r="I28" s="100">
        <v>90</v>
      </c>
      <c r="J28" s="23" t="str">
        <f t="shared" si="0"/>
        <v>Xuất sắc</v>
      </c>
      <c r="K28" s="21"/>
      <c r="L28" s="14"/>
      <c r="M28" s="22"/>
      <c r="N28" s="161" t="e">
        <f>VLOOKUP(B28,'[1]thôi học'!B$2:B$211,1,0)</f>
        <v>#N/A</v>
      </c>
    </row>
    <row r="29" spans="1:14">
      <c r="A29" s="13">
        <v>16</v>
      </c>
      <c r="B29" s="166" t="s">
        <v>2834</v>
      </c>
      <c r="C29" s="116" t="s">
        <v>1210</v>
      </c>
      <c r="D29" s="117">
        <v>37405</v>
      </c>
      <c r="E29" s="100">
        <v>92</v>
      </c>
      <c r="F29" s="100">
        <v>92</v>
      </c>
      <c r="G29" s="100">
        <v>92</v>
      </c>
      <c r="H29" s="22" t="str">
        <f t="shared" si="1"/>
        <v>Xuất sắc</v>
      </c>
      <c r="I29" s="100">
        <v>92</v>
      </c>
      <c r="J29" s="23" t="str">
        <f t="shared" si="0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>
      <c r="A30" s="13">
        <v>17</v>
      </c>
      <c r="B30" s="166" t="s">
        <v>2835</v>
      </c>
      <c r="C30" s="116" t="s">
        <v>1211</v>
      </c>
      <c r="D30" s="117">
        <v>37462</v>
      </c>
      <c r="E30" s="100">
        <v>90</v>
      </c>
      <c r="F30" s="100">
        <v>90</v>
      </c>
      <c r="G30" s="100">
        <v>90</v>
      </c>
      <c r="H30" s="22" t="str">
        <f t="shared" si="1"/>
        <v>Xuất sắc</v>
      </c>
      <c r="I30" s="100">
        <v>90</v>
      </c>
      <c r="J30" s="23" t="str">
        <f t="shared" si="0"/>
        <v>Xuất sắc</v>
      </c>
      <c r="K30" s="13"/>
      <c r="L30" s="14"/>
      <c r="M30" s="22"/>
      <c r="N30" s="161" t="e">
        <f>VLOOKUP(B30,'[1]thôi học'!B$2:B$211,1,0)</f>
        <v>#N/A</v>
      </c>
    </row>
    <row r="31" spans="1:14">
      <c r="A31" s="13">
        <v>18</v>
      </c>
      <c r="B31" s="166" t="s">
        <v>2836</v>
      </c>
      <c r="C31" s="116" t="s">
        <v>1212</v>
      </c>
      <c r="D31" s="117">
        <v>37386</v>
      </c>
      <c r="E31" s="100">
        <v>94</v>
      </c>
      <c r="F31" s="100">
        <v>94</v>
      </c>
      <c r="G31" s="100">
        <v>94</v>
      </c>
      <c r="H31" s="22" t="str">
        <f t="shared" si="1"/>
        <v>Xuất sắc</v>
      </c>
      <c r="I31" s="100">
        <v>94</v>
      </c>
      <c r="J31" s="23" t="str">
        <f t="shared" si="0"/>
        <v>Xuất sắc</v>
      </c>
      <c r="K31" s="21"/>
      <c r="L31" s="14"/>
      <c r="M31" s="22"/>
      <c r="N31" s="161" t="e">
        <f>VLOOKUP(B31,'[1]thôi học'!B$2:B$211,1,0)</f>
        <v>#N/A</v>
      </c>
    </row>
    <row r="32" spans="1:14">
      <c r="A32" s="13">
        <v>19</v>
      </c>
      <c r="B32" s="166" t="s">
        <v>2837</v>
      </c>
      <c r="C32" s="116" t="s">
        <v>1213</v>
      </c>
      <c r="D32" s="117">
        <v>37326</v>
      </c>
      <c r="E32" s="100">
        <v>90</v>
      </c>
      <c r="F32" s="100">
        <v>90</v>
      </c>
      <c r="G32" s="100">
        <v>90</v>
      </c>
      <c r="H32" s="22" t="str">
        <f t="shared" si="1"/>
        <v>Xuất sắc</v>
      </c>
      <c r="I32" s="100">
        <v>90</v>
      </c>
      <c r="J32" s="23" t="str">
        <f t="shared" si="0"/>
        <v>Xuất sắc</v>
      </c>
      <c r="K32" s="21"/>
      <c r="L32" s="14"/>
      <c r="M32" s="22"/>
      <c r="N32" s="161" t="e">
        <f>VLOOKUP(B32,'[1]thôi học'!B$2:B$211,1,0)</f>
        <v>#N/A</v>
      </c>
    </row>
    <row r="33" spans="1:14">
      <c r="A33" s="13">
        <v>20</v>
      </c>
      <c r="B33" s="166" t="s">
        <v>2838</v>
      </c>
      <c r="C33" s="116" t="s">
        <v>1214</v>
      </c>
      <c r="D33" s="117">
        <v>37531</v>
      </c>
      <c r="E33" s="100">
        <v>70</v>
      </c>
      <c r="F33" s="100">
        <v>80</v>
      </c>
      <c r="G33" s="100">
        <v>80</v>
      </c>
      <c r="H33" s="22" t="str">
        <f t="shared" si="1"/>
        <v>Tốt</v>
      </c>
      <c r="I33" s="100">
        <v>80</v>
      </c>
      <c r="J33" s="23" t="str">
        <f t="shared" si="0"/>
        <v>Tốt</v>
      </c>
      <c r="K33" s="21"/>
      <c r="L33" s="14"/>
      <c r="M33" s="22"/>
      <c r="N33" s="161" t="e">
        <f>VLOOKUP(B33,'[1]thôi học'!B$2:B$211,1,0)</f>
        <v>#N/A</v>
      </c>
    </row>
    <row r="34" spans="1:14">
      <c r="A34" s="13">
        <v>21</v>
      </c>
      <c r="B34" s="166" t="s">
        <v>2839</v>
      </c>
      <c r="C34" s="116" t="s">
        <v>1215</v>
      </c>
      <c r="D34" s="117">
        <v>37523</v>
      </c>
      <c r="E34" s="100">
        <v>90</v>
      </c>
      <c r="F34" s="100">
        <v>90</v>
      </c>
      <c r="G34" s="100">
        <v>90</v>
      </c>
      <c r="H34" s="22" t="str">
        <f t="shared" si="1"/>
        <v>Xuất sắc</v>
      </c>
      <c r="I34" s="100">
        <v>90</v>
      </c>
      <c r="J34" s="23" t="str">
        <f t="shared" si="0"/>
        <v>Xuất sắc</v>
      </c>
      <c r="K34" s="21"/>
      <c r="L34" s="14"/>
      <c r="M34" s="22"/>
      <c r="N34" s="161" t="e">
        <f>VLOOKUP(B34,'[1]thôi học'!B$2:B$211,1,0)</f>
        <v>#N/A</v>
      </c>
    </row>
    <row r="35" spans="1:14">
      <c r="A35" s="13">
        <v>22</v>
      </c>
      <c r="B35" s="166" t="s">
        <v>2840</v>
      </c>
      <c r="C35" s="116" t="s">
        <v>1216</v>
      </c>
      <c r="D35" s="117">
        <v>37575</v>
      </c>
      <c r="E35" s="100">
        <v>92</v>
      </c>
      <c r="F35" s="100">
        <v>92</v>
      </c>
      <c r="G35" s="100">
        <v>92</v>
      </c>
      <c r="H35" s="22" t="str">
        <f t="shared" si="1"/>
        <v>Xuất sắc</v>
      </c>
      <c r="I35" s="100">
        <v>92</v>
      </c>
      <c r="J35" s="23" t="str">
        <f t="shared" si="0"/>
        <v>Xuất sắc</v>
      </c>
      <c r="K35" s="21"/>
      <c r="L35" s="14"/>
      <c r="M35" s="22"/>
      <c r="N35" s="161" t="e">
        <f>VLOOKUP(B35,'[1]thôi học'!B$2:B$211,1,0)</f>
        <v>#N/A</v>
      </c>
    </row>
    <row r="36" spans="1:14">
      <c r="A36" s="13">
        <v>23</v>
      </c>
      <c r="B36" s="166" t="s">
        <v>2841</v>
      </c>
      <c r="C36" s="116" t="s">
        <v>116</v>
      </c>
      <c r="D36" s="117">
        <v>37502</v>
      </c>
      <c r="E36" s="100">
        <v>90</v>
      </c>
      <c r="F36" s="100">
        <v>90</v>
      </c>
      <c r="G36" s="100">
        <v>90</v>
      </c>
      <c r="H36" s="22" t="str">
        <f t="shared" si="1"/>
        <v>Xuất sắc</v>
      </c>
      <c r="I36" s="100">
        <v>90</v>
      </c>
      <c r="J36" s="23" t="str">
        <f t="shared" si="0"/>
        <v>Xuất sắc</v>
      </c>
      <c r="K36" s="21"/>
      <c r="L36" s="14"/>
      <c r="M36" s="22"/>
      <c r="N36" s="161" t="e">
        <f>VLOOKUP(B36,'[1]thôi học'!B$2:B$211,1,0)</f>
        <v>#N/A</v>
      </c>
    </row>
    <row r="37" spans="1:14">
      <c r="A37" s="13">
        <v>24</v>
      </c>
      <c r="B37" s="166" t="s">
        <v>2842</v>
      </c>
      <c r="C37" s="116" t="s">
        <v>1217</v>
      </c>
      <c r="D37" s="117">
        <v>37502</v>
      </c>
      <c r="E37" s="100">
        <v>90</v>
      </c>
      <c r="F37" s="100">
        <v>90</v>
      </c>
      <c r="G37" s="100">
        <v>90</v>
      </c>
      <c r="H37" s="22" t="str">
        <f t="shared" si="1"/>
        <v>Xuất sắc</v>
      </c>
      <c r="I37" s="100">
        <v>90</v>
      </c>
      <c r="J37" s="23" t="str">
        <f t="shared" si="0"/>
        <v>Xuất sắc</v>
      </c>
      <c r="K37" s="21"/>
      <c r="L37" s="14"/>
      <c r="M37" s="22"/>
      <c r="N37" s="161" t="e">
        <f>VLOOKUP(B37,'[1]thôi học'!B$2:B$211,1,0)</f>
        <v>#N/A</v>
      </c>
    </row>
    <row r="38" spans="1:14">
      <c r="A38" s="13">
        <v>25</v>
      </c>
      <c r="B38" s="166" t="s">
        <v>2843</v>
      </c>
      <c r="C38" s="116" t="s">
        <v>1218</v>
      </c>
      <c r="D38" s="117">
        <v>37586</v>
      </c>
      <c r="E38" s="100">
        <v>90</v>
      </c>
      <c r="F38" s="100">
        <v>90</v>
      </c>
      <c r="G38" s="100">
        <v>90</v>
      </c>
      <c r="H38" s="22" t="str">
        <f t="shared" si="1"/>
        <v>Xuất sắc</v>
      </c>
      <c r="I38" s="100">
        <v>90</v>
      </c>
      <c r="J38" s="23" t="str">
        <f t="shared" si="0"/>
        <v>Xuất sắc</v>
      </c>
      <c r="K38" s="21"/>
      <c r="L38" s="14"/>
      <c r="M38" s="22"/>
      <c r="N38" s="161" t="e">
        <f>VLOOKUP(B38,'[1]thôi học'!B$2:B$211,1,0)</f>
        <v>#N/A</v>
      </c>
    </row>
    <row r="39" spans="1:14">
      <c r="A39" s="13">
        <v>26</v>
      </c>
      <c r="B39" s="166" t="s">
        <v>2844</v>
      </c>
      <c r="C39" s="116" t="s">
        <v>1219</v>
      </c>
      <c r="D39" s="117">
        <v>37510</v>
      </c>
      <c r="E39" s="100">
        <v>80</v>
      </c>
      <c r="F39" s="100">
        <v>85</v>
      </c>
      <c r="G39" s="100">
        <v>85</v>
      </c>
      <c r="H39" s="22" t="str">
        <f t="shared" si="1"/>
        <v>Tốt</v>
      </c>
      <c r="I39" s="100">
        <v>85</v>
      </c>
      <c r="J39" s="23" t="str">
        <f t="shared" si="0"/>
        <v>Tốt</v>
      </c>
      <c r="K39" s="21"/>
      <c r="L39" s="14"/>
      <c r="M39" s="22"/>
      <c r="N39" s="161" t="e">
        <f>VLOOKUP(B39,'[1]thôi học'!B$2:B$211,1,0)</f>
        <v>#N/A</v>
      </c>
    </row>
    <row r="40" spans="1:14">
      <c r="A40" s="13">
        <v>27</v>
      </c>
      <c r="B40" s="166" t="s">
        <v>2845</v>
      </c>
      <c r="C40" s="116" t="s">
        <v>30</v>
      </c>
      <c r="D40" s="117">
        <v>37572</v>
      </c>
      <c r="E40" s="100">
        <v>92</v>
      </c>
      <c r="F40" s="100">
        <v>92</v>
      </c>
      <c r="G40" s="100">
        <v>92</v>
      </c>
      <c r="H40" s="22" t="str">
        <f t="shared" si="1"/>
        <v>Xuất sắc</v>
      </c>
      <c r="I40" s="100">
        <v>92</v>
      </c>
      <c r="J40" s="23" t="str">
        <f t="shared" si="0"/>
        <v>Xuất sắc</v>
      </c>
      <c r="K40" s="21"/>
      <c r="L40" s="14"/>
      <c r="M40" s="22"/>
      <c r="N40" s="161" t="e">
        <f>VLOOKUP(B40,'[1]thôi học'!B$2:B$211,1,0)</f>
        <v>#N/A</v>
      </c>
    </row>
    <row r="41" spans="1:14">
      <c r="A41" s="13">
        <v>28</v>
      </c>
      <c r="B41" s="166" t="s">
        <v>2846</v>
      </c>
      <c r="C41" s="116" t="s">
        <v>1220</v>
      </c>
      <c r="D41" s="117">
        <v>37368</v>
      </c>
      <c r="E41" s="100">
        <v>80</v>
      </c>
      <c r="F41" s="100">
        <v>80</v>
      </c>
      <c r="G41" s="100">
        <v>80</v>
      </c>
      <c r="H41" s="22" t="str">
        <f t="shared" si="1"/>
        <v>Tốt</v>
      </c>
      <c r="I41" s="100">
        <v>80</v>
      </c>
      <c r="J41" s="23" t="str">
        <f t="shared" si="0"/>
        <v>Tốt</v>
      </c>
      <c r="K41" s="13"/>
      <c r="L41" s="14"/>
      <c r="M41" s="22"/>
      <c r="N41" s="161" t="e">
        <f>VLOOKUP(B41,'[1]thôi học'!B$2:B$211,1,0)</f>
        <v>#N/A</v>
      </c>
    </row>
    <row r="42" spans="1:14">
      <c r="A42" s="13">
        <v>29</v>
      </c>
      <c r="B42" s="166" t="s">
        <v>2847</v>
      </c>
      <c r="C42" s="116" t="s">
        <v>1221</v>
      </c>
      <c r="D42" s="117">
        <v>37517</v>
      </c>
      <c r="E42" s="100">
        <v>0</v>
      </c>
      <c r="F42" s="100">
        <v>0</v>
      </c>
      <c r="G42" s="100">
        <v>0</v>
      </c>
      <c r="H42" s="22" t="str">
        <f t="shared" si="1"/>
        <v>Kém</v>
      </c>
      <c r="I42" s="100">
        <v>0</v>
      </c>
      <c r="J42" s="23" t="str">
        <f t="shared" si="0"/>
        <v>Kém</v>
      </c>
      <c r="K42" s="21"/>
      <c r="L42" s="14"/>
      <c r="M42" s="22"/>
      <c r="N42" s="161" t="e">
        <f>VLOOKUP(B42,'[1]thôi học'!B$2:B$211,1,0)</f>
        <v>#N/A</v>
      </c>
    </row>
    <row r="43" spans="1:14">
      <c r="A43" s="13">
        <v>30</v>
      </c>
      <c r="B43" s="166" t="s">
        <v>2848</v>
      </c>
      <c r="C43" s="116" t="s">
        <v>1222</v>
      </c>
      <c r="D43" s="117">
        <v>37364</v>
      </c>
      <c r="E43" s="100">
        <v>92</v>
      </c>
      <c r="F43" s="100">
        <v>92</v>
      </c>
      <c r="G43" s="100">
        <v>92</v>
      </c>
      <c r="H43" s="22" t="str">
        <f t="shared" si="1"/>
        <v>Xuất sắc</v>
      </c>
      <c r="I43" s="100">
        <v>92</v>
      </c>
      <c r="J43" s="23" t="str">
        <f t="shared" si="0"/>
        <v>Xuất sắc</v>
      </c>
      <c r="K43" s="13"/>
      <c r="L43" s="14"/>
      <c r="M43" s="22"/>
      <c r="N43" s="161" t="e">
        <f>VLOOKUP(B43,'[1]thôi học'!B$2:B$211,1,0)</f>
        <v>#N/A</v>
      </c>
    </row>
    <row r="44" spans="1:14">
      <c r="A44" s="13">
        <v>31</v>
      </c>
      <c r="B44" s="166" t="s">
        <v>2849</v>
      </c>
      <c r="C44" s="116" t="s">
        <v>1223</v>
      </c>
      <c r="D44" s="117">
        <v>37580</v>
      </c>
      <c r="E44" s="100">
        <v>90</v>
      </c>
      <c r="F44" s="100">
        <v>85</v>
      </c>
      <c r="G44" s="100">
        <v>85</v>
      </c>
      <c r="H44" s="22" t="str">
        <f t="shared" si="1"/>
        <v>Tốt</v>
      </c>
      <c r="I44" s="100">
        <v>85</v>
      </c>
      <c r="J44" s="23" t="str">
        <f>IF(I44&gt;=90,"Xuất sắc",IF(I44&gt;=80,"Tốt", IF(I44&gt;=65,"Khá",IF(I44&gt;=50,"Trung bình", IF(I44&gt;=35, "Yếu", "Kém")))))</f>
        <v>Tốt</v>
      </c>
      <c r="K44" s="21"/>
      <c r="L44" s="14"/>
      <c r="M44" s="22"/>
      <c r="N44" s="161" t="e">
        <f>VLOOKUP(B44,'[1]thôi học'!B$2:B$211,1,0)</f>
        <v>#N/A</v>
      </c>
    </row>
    <row r="45" spans="1:14">
      <c r="A45" s="13">
        <v>32</v>
      </c>
      <c r="B45" s="166" t="s">
        <v>2850</v>
      </c>
      <c r="C45" s="116" t="s">
        <v>1224</v>
      </c>
      <c r="D45" s="117">
        <v>37383</v>
      </c>
      <c r="E45" s="100">
        <v>85</v>
      </c>
      <c r="F45" s="100">
        <v>85</v>
      </c>
      <c r="G45" s="100">
        <v>85</v>
      </c>
      <c r="H45" s="22" t="str">
        <f t="shared" si="1"/>
        <v>Tốt</v>
      </c>
      <c r="I45" s="100">
        <v>85</v>
      </c>
      <c r="J45" s="23" t="str">
        <f t="shared" si="0"/>
        <v>Tốt</v>
      </c>
      <c r="K45" s="13"/>
      <c r="L45" s="14"/>
      <c r="M45" s="22"/>
      <c r="N45" s="161" t="e">
        <f>VLOOKUP(B45,'[1]thôi học'!B$2:B$211,1,0)</f>
        <v>#N/A</v>
      </c>
    </row>
    <row r="46" spans="1:14">
      <c r="A46" s="13">
        <v>33</v>
      </c>
      <c r="B46" s="166" t="s">
        <v>2851</v>
      </c>
      <c r="C46" s="116" t="s">
        <v>1225</v>
      </c>
      <c r="D46" s="117">
        <v>37462</v>
      </c>
      <c r="E46" s="100">
        <v>80</v>
      </c>
      <c r="F46" s="100">
        <v>82</v>
      </c>
      <c r="G46" s="100">
        <v>82</v>
      </c>
      <c r="H46" s="22" t="str">
        <f t="shared" si="1"/>
        <v>Tốt</v>
      </c>
      <c r="I46" s="100">
        <v>82</v>
      </c>
      <c r="J46" s="23" t="str">
        <f t="shared" si="0"/>
        <v>Tốt</v>
      </c>
      <c r="K46" s="13"/>
      <c r="L46" s="14"/>
      <c r="M46" s="22"/>
      <c r="N46" s="161" t="e">
        <f>VLOOKUP(B46,'[1]thôi học'!B$2:B$211,1,0)</f>
        <v>#N/A</v>
      </c>
    </row>
    <row r="47" spans="1:14">
      <c r="A47" s="13">
        <v>34</v>
      </c>
      <c r="B47" s="166" t="s">
        <v>2852</v>
      </c>
      <c r="C47" s="116" t="s">
        <v>1226</v>
      </c>
      <c r="D47" s="117">
        <v>37325</v>
      </c>
      <c r="E47" s="100">
        <v>90</v>
      </c>
      <c r="F47" s="100">
        <v>90</v>
      </c>
      <c r="G47" s="100">
        <v>90</v>
      </c>
      <c r="H47" s="22" t="str">
        <f t="shared" si="1"/>
        <v>Xuất sắc</v>
      </c>
      <c r="I47" s="100">
        <v>90</v>
      </c>
      <c r="J47" s="23" t="str">
        <f t="shared" si="0"/>
        <v>Xuất sắc</v>
      </c>
      <c r="K47" s="21"/>
      <c r="L47" s="14"/>
      <c r="M47" s="22"/>
      <c r="N47" s="161" t="e">
        <f>VLOOKUP(B47,'[1]thôi học'!B$2:B$211,1,0)</f>
        <v>#N/A</v>
      </c>
    </row>
    <row r="48" spans="1:14">
      <c r="A48" s="13">
        <v>35</v>
      </c>
      <c r="B48" s="166" t="s">
        <v>2853</v>
      </c>
      <c r="C48" s="116" t="s">
        <v>164</v>
      </c>
      <c r="D48" s="117">
        <v>37390</v>
      </c>
      <c r="E48" s="100">
        <v>90</v>
      </c>
      <c r="F48" s="100">
        <v>90</v>
      </c>
      <c r="G48" s="100">
        <v>90</v>
      </c>
      <c r="H48" s="22" t="str">
        <f t="shared" si="1"/>
        <v>Xuất sắc</v>
      </c>
      <c r="I48" s="100">
        <v>90</v>
      </c>
      <c r="J48" s="23" t="str">
        <f t="shared" si="0"/>
        <v>Xuất sắc</v>
      </c>
      <c r="K48" s="21"/>
      <c r="L48" s="14"/>
      <c r="M48" s="22"/>
      <c r="N48" s="161" t="e">
        <f>VLOOKUP(B48,'[1]thôi học'!B$2:B$211,1,0)</f>
        <v>#N/A</v>
      </c>
    </row>
    <row r="49" spans="1:14">
      <c r="A49" s="13">
        <v>36</v>
      </c>
      <c r="B49" s="166" t="s">
        <v>2854</v>
      </c>
      <c r="C49" s="116" t="s">
        <v>1227</v>
      </c>
      <c r="D49" s="117">
        <v>37593</v>
      </c>
      <c r="E49" s="100">
        <v>0</v>
      </c>
      <c r="F49" s="100">
        <v>0</v>
      </c>
      <c r="G49" s="100">
        <v>0</v>
      </c>
      <c r="H49" s="22" t="str">
        <f t="shared" si="1"/>
        <v>Kém</v>
      </c>
      <c r="I49" s="100">
        <v>0</v>
      </c>
      <c r="J49" s="23" t="str">
        <f t="shared" si="0"/>
        <v>Kém</v>
      </c>
      <c r="K49" s="21"/>
      <c r="L49" s="14"/>
      <c r="M49" s="22"/>
      <c r="N49" s="161" t="e">
        <f>VLOOKUP(B49,'[1]thôi học'!B$2:B$211,1,0)</f>
        <v>#N/A</v>
      </c>
    </row>
    <row r="50" spans="1:14">
      <c r="A50" s="13">
        <v>37</v>
      </c>
      <c r="B50" s="166" t="s">
        <v>2855</v>
      </c>
      <c r="C50" s="116" t="s">
        <v>1228</v>
      </c>
      <c r="D50" s="117">
        <v>37265</v>
      </c>
      <c r="E50" s="100">
        <v>80</v>
      </c>
      <c r="F50" s="100">
        <v>85</v>
      </c>
      <c r="G50" s="100">
        <v>85</v>
      </c>
      <c r="H50" s="22" t="str">
        <f t="shared" si="1"/>
        <v>Tốt</v>
      </c>
      <c r="I50" s="100">
        <v>85</v>
      </c>
      <c r="J50" s="23" t="str">
        <f t="shared" si="0"/>
        <v>Tốt</v>
      </c>
      <c r="K50" s="21"/>
      <c r="L50" s="14"/>
      <c r="M50" s="22"/>
      <c r="N50" s="161" t="e">
        <f>VLOOKUP(B50,'[1]thôi học'!B$2:B$211,1,0)</f>
        <v>#N/A</v>
      </c>
    </row>
    <row r="51" spans="1:14">
      <c r="A51" s="13">
        <v>38</v>
      </c>
      <c r="B51" s="166" t="s">
        <v>2856</v>
      </c>
      <c r="C51" s="116" t="s">
        <v>1229</v>
      </c>
      <c r="D51" s="117">
        <v>37614</v>
      </c>
      <c r="E51" s="100">
        <v>87</v>
      </c>
      <c r="F51" s="100">
        <v>87</v>
      </c>
      <c r="G51" s="100">
        <v>87</v>
      </c>
      <c r="H51" s="22" t="str">
        <f t="shared" si="1"/>
        <v>Tốt</v>
      </c>
      <c r="I51" s="100">
        <v>87</v>
      </c>
      <c r="J51" s="23" t="str">
        <f t="shared" si="0"/>
        <v>Tốt</v>
      </c>
      <c r="K51" s="21"/>
      <c r="L51" s="14"/>
      <c r="M51" s="22"/>
      <c r="N51" s="161" t="e">
        <f>VLOOKUP(B51,'[1]thôi học'!B$2:B$211,1,0)</f>
        <v>#N/A</v>
      </c>
    </row>
    <row r="52" spans="1:14">
      <c r="A52" s="13">
        <v>39</v>
      </c>
      <c r="B52" s="166" t="s">
        <v>2857</v>
      </c>
      <c r="C52" s="116" t="s">
        <v>1230</v>
      </c>
      <c r="D52" s="117">
        <v>37568</v>
      </c>
      <c r="E52" s="100">
        <v>82</v>
      </c>
      <c r="F52" s="100">
        <v>82</v>
      </c>
      <c r="G52" s="100">
        <v>82</v>
      </c>
      <c r="H52" s="22" t="str">
        <f t="shared" si="1"/>
        <v>Tốt</v>
      </c>
      <c r="I52" s="100">
        <v>82</v>
      </c>
      <c r="J52" s="23" t="str">
        <f t="shared" si="0"/>
        <v>Tốt</v>
      </c>
      <c r="K52" s="21"/>
      <c r="L52" s="22"/>
      <c r="M52" s="22"/>
      <c r="N52" s="161" t="e">
        <f>VLOOKUP(B52,'[1]thôi học'!B$2:B$211,1,0)</f>
        <v>#N/A</v>
      </c>
    </row>
    <row r="53" spans="1:14">
      <c r="A53" s="13">
        <v>40</v>
      </c>
      <c r="B53" s="166" t="s">
        <v>2858</v>
      </c>
      <c r="C53" s="116" t="s">
        <v>1231</v>
      </c>
      <c r="D53" s="117">
        <v>37578</v>
      </c>
      <c r="E53" s="100">
        <v>92</v>
      </c>
      <c r="F53" s="100">
        <v>92</v>
      </c>
      <c r="G53" s="100">
        <v>92</v>
      </c>
      <c r="H53" s="22" t="str">
        <f t="shared" si="1"/>
        <v>Xuất sắc</v>
      </c>
      <c r="I53" s="100">
        <v>92</v>
      </c>
      <c r="J53" s="23" t="str">
        <f t="shared" si="0"/>
        <v>Xuất sắc</v>
      </c>
      <c r="K53" s="21"/>
      <c r="L53" s="14"/>
      <c r="M53" s="22"/>
      <c r="N53" s="161" t="e">
        <f>VLOOKUP(B53,'[1]thôi học'!B$2:B$211,1,0)</f>
        <v>#N/A</v>
      </c>
    </row>
    <row r="54" spans="1:14">
      <c r="A54" s="13">
        <v>41</v>
      </c>
      <c r="B54" s="166" t="s">
        <v>2859</v>
      </c>
      <c r="C54" s="116" t="s">
        <v>1232</v>
      </c>
      <c r="D54" s="117">
        <v>37597</v>
      </c>
      <c r="E54" s="100">
        <v>80</v>
      </c>
      <c r="F54" s="100">
        <v>85</v>
      </c>
      <c r="G54" s="100">
        <v>85</v>
      </c>
      <c r="H54" s="22" t="str">
        <f t="shared" si="1"/>
        <v>Tốt</v>
      </c>
      <c r="I54" s="100">
        <v>85</v>
      </c>
      <c r="J54" s="23" t="str">
        <f t="shared" si="0"/>
        <v>Tốt</v>
      </c>
      <c r="K54" s="21"/>
      <c r="L54" s="14"/>
      <c r="M54" s="22"/>
      <c r="N54" s="161" t="e">
        <f>VLOOKUP(B54,'[1]thôi học'!B$2:B$211,1,0)</f>
        <v>#N/A</v>
      </c>
    </row>
    <row r="55" spans="1:14">
      <c r="A55" s="13">
        <v>42</v>
      </c>
      <c r="B55" s="166" t="s">
        <v>2860</v>
      </c>
      <c r="C55" s="116" t="s">
        <v>1233</v>
      </c>
      <c r="D55" s="117">
        <v>37389</v>
      </c>
      <c r="E55" s="100">
        <v>85</v>
      </c>
      <c r="F55" s="100">
        <v>85</v>
      </c>
      <c r="G55" s="100">
        <v>85</v>
      </c>
      <c r="H55" s="22" t="str">
        <f t="shared" si="1"/>
        <v>Tốt</v>
      </c>
      <c r="I55" s="100">
        <v>85</v>
      </c>
      <c r="J55" s="23" t="str">
        <f t="shared" si="0"/>
        <v>Tốt</v>
      </c>
      <c r="K55" s="21"/>
      <c r="L55" s="14"/>
      <c r="M55" s="22"/>
      <c r="N55" s="161" t="e">
        <f>VLOOKUP(B55,'[1]thôi học'!B$2:B$211,1,0)</f>
        <v>#N/A</v>
      </c>
    </row>
    <row r="56" spans="1:14">
      <c r="A56" s="13">
        <v>43</v>
      </c>
      <c r="B56" s="166" t="s">
        <v>2861</v>
      </c>
      <c r="C56" s="116" t="s">
        <v>1234</v>
      </c>
      <c r="D56" s="117">
        <v>37335</v>
      </c>
      <c r="E56" s="100">
        <v>85</v>
      </c>
      <c r="F56" s="100">
        <v>85</v>
      </c>
      <c r="G56" s="100">
        <v>85</v>
      </c>
      <c r="H56" s="22" t="str">
        <f t="shared" si="1"/>
        <v>Tốt</v>
      </c>
      <c r="I56" s="100">
        <v>85</v>
      </c>
      <c r="J56" s="23" t="str">
        <f t="shared" si="0"/>
        <v>Tốt</v>
      </c>
      <c r="K56" s="21"/>
      <c r="L56" s="14"/>
      <c r="M56" s="22"/>
      <c r="N56" s="161" t="e">
        <f>VLOOKUP(B56,'[1]thôi học'!B$2:B$211,1,0)</f>
        <v>#N/A</v>
      </c>
    </row>
    <row r="57" spans="1:14">
      <c r="A57" s="13">
        <v>44</v>
      </c>
      <c r="B57" s="166" t="s">
        <v>2862</v>
      </c>
      <c r="C57" s="116" t="s">
        <v>1235</v>
      </c>
      <c r="D57" s="117">
        <v>37551</v>
      </c>
      <c r="E57" s="100">
        <v>85</v>
      </c>
      <c r="F57" s="100">
        <v>85</v>
      </c>
      <c r="G57" s="100">
        <v>85</v>
      </c>
      <c r="H57" s="22" t="str">
        <f t="shared" si="1"/>
        <v>Tốt</v>
      </c>
      <c r="I57" s="100">
        <v>85</v>
      </c>
      <c r="J57" s="23" t="str">
        <f t="shared" si="0"/>
        <v>Tốt</v>
      </c>
      <c r="K57" s="21"/>
      <c r="L57" s="14"/>
      <c r="M57" s="22"/>
      <c r="N57" s="161" t="e">
        <f>VLOOKUP(B57,'[1]thôi học'!B$2:B$211,1,0)</f>
        <v>#N/A</v>
      </c>
    </row>
    <row r="58" spans="1:14">
      <c r="A58" s="13">
        <v>45</v>
      </c>
      <c r="B58" s="166" t="s">
        <v>2863</v>
      </c>
      <c r="C58" s="116" t="s">
        <v>1236</v>
      </c>
      <c r="D58" s="117">
        <v>37505</v>
      </c>
      <c r="E58" s="100">
        <v>87</v>
      </c>
      <c r="F58" s="100">
        <v>87</v>
      </c>
      <c r="G58" s="100">
        <v>87</v>
      </c>
      <c r="H58" s="22" t="str">
        <f t="shared" si="1"/>
        <v>Tốt</v>
      </c>
      <c r="I58" s="100">
        <v>87</v>
      </c>
      <c r="J58" s="23" t="str">
        <f t="shared" si="0"/>
        <v>Tốt</v>
      </c>
      <c r="K58" s="21"/>
      <c r="L58" s="14"/>
      <c r="M58" s="22"/>
      <c r="N58" s="161" t="e">
        <f>VLOOKUP(B58,'[1]thôi học'!B$2:B$211,1,0)</f>
        <v>#N/A</v>
      </c>
    </row>
    <row r="59" spans="1:14">
      <c r="A59" s="13">
        <v>46</v>
      </c>
      <c r="B59" s="166" t="s">
        <v>2864</v>
      </c>
      <c r="C59" s="116" t="s">
        <v>1237</v>
      </c>
      <c r="D59" s="117">
        <v>37497</v>
      </c>
      <c r="E59" s="100">
        <v>90</v>
      </c>
      <c r="F59" s="100">
        <v>85</v>
      </c>
      <c r="G59" s="100">
        <v>85</v>
      </c>
      <c r="H59" s="22" t="str">
        <f t="shared" si="1"/>
        <v>Tốt</v>
      </c>
      <c r="I59" s="100">
        <v>85</v>
      </c>
      <c r="J59" s="23" t="str">
        <f t="shared" si="0"/>
        <v>Tốt</v>
      </c>
      <c r="K59" s="21"/>
      <c r="L59" s="14"/>
      <c r="M59" s="22"/>
      <c r="N59" s="161" t="e">
        <f>VLOOKUP(B59,'[1]thôi học'!B$2:B$211,1,0)</f>
        <v>#N/A</v>
      </c>
    </row>
    <row r="60" spans="1:14">
      <c r="A60" s="13">
        <v>47</v>
      </c>
      <c r="B60" s="166" t="s">
        <v>2865</v>
      </c>
      <c r="C60" s="116" t="s">
        <v>1238</v>
      </c>
      <c r="D60" s="117">
        <v>37363</v>
      </c>
      <c r="E60" s="100">
        <v>82</v>
      </c>
      <c r="F60" s="100">
        <v>82</v>
      </c>
      <c r="G60" s="100">
        <v>82</v>
      </c>
      <c r="H60" s="22" t="str">
        <f t="shared" si="1"/>
        <v>Tốt</v>
      </c>
      <c r="I60" s="100">
        <v>82</v>
      </c>
      <c r="J60" s="23" t="str">
        <f t="shared" si="0"/>
        <v>Tốt</v>
      </c>
      <c r="K60" s="21"/>
      <c r="L60" s="14"/>
      <c r="M60" s="22"/>
      <c r="N60" s="161" t="e">
        <f>VLOOKUP(B60,'[1]thôi học'!B$2:B$211,1,0)</f>
        <v>#N/A</v>
      </c>
    </row>
    <row r="61" spans="1:14">
      <c r="A61" s="13">
        <v>48</v>
      </c>
      <c r="B61" s="166" t="s">
        <v>2866</v>
      </c>
      <c r="C61" s="116" t="s">
        <v>1239</v>
      </c>
      <c r="D61" s="117">
        <v>37589</v>
      </c>
      <c r="E61" s="100">
        <v>90</v>
      </c>
      <c r="F61" s="100">
        <v>90</v>
      </c>
      <c r="G61" s="100">
        <v>90</v>
      </c>
      <c r="H61" s="22" t="str">
        <f t="shared" si="1"/>
        <v>Xuất sắc</v>
      </c>
      <c r="I61" s="100">
        <v>90</v>
      </c>
      <c r="J61" s="23" t="str">
        <f t="shared" si="0"/>
        <v>Xuất sắc</v>
      </c>
      <c r="K61" s="21"/>
      <c r="L61" s="14"/>
      <c r="M61" s="22"/>
      <c r="N61" s="161" t="e">
        <f>VLOOKUP(B61,'[1]thôi học'!B$2:B$211,1,0)</f>
        <v>#N/A</v>
      </c>
    </row>
    <row r="62" spans="1:14">
      <c r="A62" s="13">
        <v>49</v>
      </c>
      <c r="B62" s="166" t="s">
        <v>2867</v>
      </c>
      <c r="C62" s="116" t="s">
        <v>1240</v>
      </c>
      <c r="D62" s="117">
        <v>37384</v>
      </c>
      <c r="E62" s="100">
        <v>82</v>
      </c>
      <c r="F62" s="100">
        <v>82</v>
      </c>
      <c r="G62" s="100">
        <v>82</v>
      </c>
      <c r="H62" s="22" t="str">
        <f t="shared" si="1"/>
        <v>Tốt</v>
      </c>
      <c r="I62" s="100">
        <v>82</v>
      </c>
      <c r="J62" s="23" t="str">
        <f t="shared" si="0"/>
        <v>Tốt</v>
      </c>
      <c r="K62" s="21"/>
      <c r="L62" s="14"/>
      <c r="M62" s="22"/>
      <c r="N62" s="161" t="e">
        <f>VLOOKUP(B62,'[1]thôi học'!B$2:B$211,1,0)</f>
        <v>#N/A</v>
      </c>
    </row>
    <row r="63" spans="1:14">
      <c r="A63" s="13">
        <v>50</v>
      </c>
      <c r="B63" s="166" t="s">
        <v>2868</v>
      </c>
      <c r="C63" s="116" t="s">
        <v>1241</v>
      </c>
      <c r="D63" s="117">
        <v>37441</v>
      </c>
      <c r="E63" s="100">
        <v>90</v>
      </c>
      <c r="F63" s="100">
        <v>90</v>
      </c>
      <c r="G63" s="100">
        <v>90</v>
      </c>
      <c r="H63" s="22" t="str">
        <f t="shared" si="1"/>
        <v>Xuất sắc</v>
      </c>
      <c r="I63" s="100">
        <v>90</v>
      </c>
      <c r="J63" s="23" t="str">
        <f t="shared" si="0"/>
        <v>Xuất sắc</v>
      </c>
      <c r="K63" s="21"/>
      <c r="L63" s="14"/>
      <c r="M63" s="22"/>
      <c r="N63" s="161" t="e">
        <f>VLOOKUP(B63,'[1]thôi học'!B$2:B$211,1,0)</f>
        <v>#N/A</v>
      </c>
    </row>
    <row r="64" spans="1:14">
      <c r="A64" s="13">
        <v>51</v>
      </c>
      <c r="B64" s="166" t="s">
        <v>2869</v>
      </c>
      <c r="C64" s="116" t="s">
        <v>1242</v>
      </c>
      <c r="D64" s="117">
        <v>37605</v>
      </c>
      <c r="E64" s="100">
        <v>90</v>
      </c>
      <c r="F64" s="100">
        <v>90</v>
      </c>
      <c r="G64" s="100">
        <v>90</v>
      </c>
      <c r="H64" s="22" t="str">
        <f t="shared" si="1"/>
        <v>Xuất sắc</v>
      </c>
      <c r="I64" s="100">
        <v>90</v>
      </c>
      <c r="J64" s="23" t="str">
        <f t="shared" si="0"/>
        <v>Xuất sắc</v>
      </c>
      <c r="K64" s="21"/>
      <c r="L64" s="14"/>
      <c r="M64" s="22"/>
      <c r="N64" s="161" t="e">
        <f>VLOOKUP(B64,'[1]thôi học'!B$2:B$211,1,0)</f>
        <v>#N/A</v>
      </c>
    </row>
    <row r="65" spans="1:14">
      <c r="A65" s="13">
        <v>52</v>
      </c>
      <c r="B65" s="166" t="s">
        <v>2870</v>
      </c>
      <c r="C65" s="116" t="s">
        <v>1243</v>
      </c>
      <c r="D65" s="117">
        <v>37275</v>
      </c>
      <c r="E65" s="100">
        <v>90</v>
      </c>
      <c r="F65" s="100">
        <v>90</v>
      </c>
      <c r="G65" s="100">
        <v>90</v>
      </c>
      <c r="H65" s="22" t="str">
        <f t="shared" si="1"/>
        <v>Xuất sắc</v>
      </c>
      <c r="I65" s="100">
        <v>90</v>
      </c>
      <c r="J65" s="23" t="str">
        <f t="shared" si="0"/>
        <v>Xuất sắc</v>
      </c>
      <c r="K65" s="21"/>
      <c r="L65" s="14"/>
      <c r="M65" s="22"/>
      <c r="N65" s="161" t="e">
        <f>VLOOKUP(B65,'[1]thôi học'!B$2:B$211,1,0)</f>
        <v>#N/A</v>
      </c>
    </row>
    <row r="66" spans="1:14">
      <c r="A66" s="13">
        <v>53</v>
      </c>
      <c r="B66" s="166" t="s">
        <v>2871</v>
      </c>
      <c r="C66" s="116" t="s">
        <v>1244</v>
      </c>
      <c r="D66" s="117">
        <v>37555</v>
      </c>
      <c r="E66" s="100">
        <v>80</v>
      </c>
      <c r="F66" s="100">
        <v>80</v>
      </c>
      <c r="G66" s="100">
        <v>80</v>
      </c>
      <c r="H66" s="22" t="str">
        <f t="shared" si="1"/>
        <v>Tốt</v>
      </c>
      <c r="I66" s="100">
        <v>80</v>
      </c>
      <c r="J66" s="23" t="str">
        <f t="shared" si="0"/>
        <v>Tốt</v>
      </c>
      <c r="K66" s="21"/>
      <c r="L66" s="14"/>
      <c r="M66" s="22"/>
      <c r="N66" s="161" t="e">
        <f>VLOOKUP(B66,'[1]thôi học'!B$2:B$211,1,0)</f>
        <v>#N/A</v>
      </c>
    </row>
    <row r="67" spans="1:14">
      <c r="A67" s="13">
        <v>54</v>
      </c>
      <c r="B67" s="166" t="s">
        <v>2872</v>
      </c>
      <c r="C67" s="116" t="s">
        <v>1245</v>
      </c>
      <c r="D67" s="117">
        <v>37268</v>
      </c>
      <c r="E67" s="100">
        <v>85</v>
      </c>
      <c r="F67" s="100">
        <v>85</v>
      </c>
      <c r="G67" s="100">
        <v>85</v>
      </c>
      <c r="H67" s="22" t="str">
        <f t="shared" si="1"/>
        <v>Tốt</v>
      </c>
      <c r="I67" s="100">
        <v>85</v>
      </c>
      <c r="J67" s="23" t="str">
        <f t="shared" si="0"/>
        <v>Tốt</v>
      </c>
      <c r="K67" s="21"/>
      <c r="L67" s="14"/>
      <c r="M67" s="22"/>
      <c r="N67" s="161" t="e">
        <f>VLOOKUP(B67,'[1]thôi học'!B$2:B$211,1,0)</f>
        <v>#N/A</v>
      </c>
    </row>
    <row r="68" spans="1:14">
      <c r="A68" s="13">
        <v>55</v>
      </c>
      <c r="B68" s="166" t="s">
        <v>2873</v>
      </c>
      <c r="C68" s="116" t="s">
        <v>1246</v>
      </c>
      <c r="D68" s="117">
        <v>36892</v>
      </c>
      <c r="E68" s="100">
        <v>90</v>
      </c>
      <c r="F68" s="100">
        <v>90</v>
      </c>
      <c r="G68" s="100">
        <v>90</v>
      </c>
      <c r="H68" s="22" t="str">
        <f t="shared" si="1"/>
        <v>Xuất sắc</v>
      </c>
      <c r="I68" s="100">
        <v>90</v>
      </c>
      <c r="J68" s="23" t="str">
        <f t="shared" si="0"/>
        <v>Xuất sắc</v>
      </c>
      <c r="K68" s="21"/>
      <c r="L68" s="14"/>
      <c r="M68" s="22"/>
      <c r="N68" s="161" t="e">
        <f>VLOOKUP(B68,'[1]thôi học'!B$2:B$211,1,0)</f>
        <v>#N/A</v>
      </c>
    </row>
    <row r="69" spans="1:14">
      <c r="A69" s="13">
        <v>56</v>
      </c>
      <c r="B69" s="166" t="s">
        <v>2874</v>
      </c>
      <c r="C69" s="116" t="s">
        <v>1247</v>
      </c>
      <c r="D69" s="117">
        <v>37286</v>
      </c>
      <c r="E69" s="100">
        <v>90</v>
      </c>
      <c r="F69" s="100">
        <v>90</v>
      </c>
      <c r="G69" s="100">
        <v>90</v>
      </c>
      <c r="H69" s="22" t="str">
        <f t="shared" si="1"/>
        <v>Xuất sắc</v>
      </c>
      <c r="I69" s="100">
        <v>90</v>
      </c>
      <c r="J69" s="23" t="str">
        <f t="shared" si="0"/>
        <v>Xuất sắc</v>
      </c>
      <c r="K69" s="21"/>
      <c r="L69" s="14"/>
      <c r="M69" s="22"/>
      <c r="N69" s="161" t="e">
        <f>VLOOKUP(B69,'[1]thôi học'!B$2:B$211,1,0)</f>
        <v>#N/A</v>
      </c>
    </row>
    <row r="70" spans="1:14">
      <c r="A70" s="13">
        <v>57</v>
      </c>
      <c r="B70" s="166" t="s">
        <v>2875</v>
      </c>
      <c r="C70" s="116" t="s">
        <v>1248</v>
      </c>
      <c r="D70" s="117">
        <v>37480</v>
      </c>
      <c r="E70" s="100">
        <v>95</v>
      </c>
      <c r="F70" s="100">
        <v>90</v>
      </c>
      <c r="G70" s="100">
        <v>90</v>
      </c>
      <c r="H70" s="22" t="str">
        <f t="shared" si="1"/>
        <v>Xuất sắc</v>
      </c>
      <c r="I70" s="100">
        <v>90</v>
      </c>
      <c r="J70" s="23" t="str">
        <f t="shared" si="0"/>
        <v>Xuất sắc</v>
      </c>
      <c r="K70" s="21"/>
      <c r="L70" s="14"/>
      <c r="M70" s="22"/>
      <c r="N70" s="161" t="e">
        <f>VLOOKUP(B70,'[1]thôi học'!B$2:B$211,1,0)</f>
        <v>#N/A</v>
      </c>
    </row>
    <row r="71" spans="1:14">
      <c r="F71" s="177"/>
    </row>
    <row r="72" spans="1:14">
      <c r="A72" s="92" t="s">
        <v>3393</v>
      </c>
    </row>
  </sheetData>
  <mergeCells count="20">
    <mergeCell ref="A4:J4"/>
    <mergeCell ref="A1:J1"/>
    <mergeCell ref="A2:J2"/>
    <mergeCell ref="A3:J3"/>
    <mergeCell ref="A9:L9"/>
    <mergeCell ref="M12:M13"/>
    <mergeCell ref="L12:L13"/>
    <mergeCell ref="A6:D6"/>
    <mergeCell ref="A7:D7"/>
    <mergeCell ref="G12:H12"/>
    <mergeCell ref="E7:H7"/>
    <mergeCell ref="A12:A13"/>
    <mergeCell ref="B12:B13"/>
    <mergeCell ref="A10:L10"/>
    <mergeCell ref="C12:C13"/>
    <mergeCell ref="D12:D13"/>
    <mergeCell ref="E12:E13"/>
    <mergeCell ref="F12:F13"/>
    <mergeCell ref="K12:K13"/>
    <mergeCell ref="I12:J12"/>
  </mergeCells>
  <printOptions horizontalCentered="1"/>
  <pageMargins left="0.4" right="0.28000000000000003" top="0.36" bottom="0.17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861B7-7FB7-4BC1-9C07-B79A226F2483}">
  <dimension ref="A1:N63"/>
  <sheetViews>
    <sheetView workbookViewId="0">
      <selection activeCell="S8" sqref="S8"/>
    </sheetView>
  </sheetViews>
  <sheetFormatPr defaultRowHeight="14.25"/>
  <cols>
    <col min="2" max="2" width="9" style="195"/>
    <col min="3" max="3" width="22.625" customWidth="1"/>
    <col min="11" max="14" width="0" hidden="1" customWidth="1"/>
  </cols>
  <sheetData>
    <row r="1" spans="1:14" s="17" customFormat="1" ht="15">
      <c r="B1" s="191"/>
      <c r="D1" s="65"/>
      <c r="I1" s="18"/>
      <c r="K1" s="18"/>
    </row>
    <row r="2" spans="1:14" s="17" customFormat="1" ht="15">
      <c r="A2" s="211" t="s">
        <v>9</v>
      </c>
      <c r="B2" s="211"/>
      <c r="C2" s="211"/>
      <c r="D2" s="211"/>
      <c r="E2" s="82"/>
      <c r="F2" s="82"/>
      <c r="G2" s="82"/>
      <c r="I2" s="18"/>
      <c r="J2" s="18"/>
      <c r="K2" s="18"/>
      <c r="L2" s="19"/>
    </row>
    <row r="3" spans="1:14" s="17" customFormat="1" ht="15">
      <c r="A3" s="205" t="s">
        <v>4</v>
      </c>
      <c r="B3" s="205"/>
      <c r="C3" s="205"/>
      <c r="D3" s="205"/>
      <c r="E3" s="207"/>
      <c r="F3" s="207"/>
      <c r="G3" s="207"/>
      <c r="H3" s="207"/>
      <c r="I3" s="180"/>
      <c r="J3" s="180"/>
      <c r="K3" s="180"/>
      <c r="L3" s="19"/>
    </row>
    <row r="4" spans="1:14" s="17" customFormat="1" ht="15">
      <c r="A4" s="180"/>
      <c r="B4" s="192"/>
      <c r="C4" s="45"/>
      <c r="D4" s="27"/>
      <c r="E4" s="82"/>
      <c r="F4" s="82"/>
      <c r="G4" s="46"/>
      <c r="I4" s="18"/>
      <c r="J4" s="18"/>
      <c r="K4" s="18"/>
      <c r="L4" s="19"/>
    </row>
    <row r="5" spans="1:14" s="17" customFormat="1" ht="15">
      <c r="A5" s="207" t="s">
        <v>1618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</row>
    <row r="6" spans="1:14" s="181" customFormat="1" ht="15">
      <c r="A6" s="205" t="s">
        <v>1637</v>
      </c>
      <c r="B6" s="205"/>
      <c r="C6" s="205"/>
      <c r="D6" s="205"/>
      <c r="E6" s="205"/>
      <c r="F6" s="205"/>
      <c r="G6" s="205"/>
      <c r="H6" s="205"/>
      <c r="I6" s="208"/>
      <c r="J6" s="208"/>
      <c r="K6" s="208"/>
      <c r="L6" s="208"/>
    </row>
    <row r="7" spans="1:14" s="181" customFormat="1" ht="15">
      <c r="A7" s="25"/>
      <c r="B7" s="191"/>
      <c r="D7" s="94"/>
      <c r="E7" s="25"/>
      <c r="F7" s="25"/>
      <c r="G7" s="25"/>
      <c r="I7" s="25"/>
      <c r="J7" s="25"/>
      <c r="K7" s="25"/>
      <c r="L7" s="86"/>
    </row>
    <row r="8" spans="1:14" s="181" customFormat="1" ht="28.5" customHeight="1">
      <c r="A8" s="203" t="s">
        <v>0</v>
      </c>
      <c r="B8" s="218" t="s">
        <v>1</v>
      </c>
      <c r="C8" s="203" t="s">
        <v>2</v>
      </c>
      <c r="D8" s="204" t="s">
        <v>3</v>
      </c>
      <c r="E8" s="203" t="s">
        <v>23</v>
      </c>
      <c r="F8" s="203" t="s">
        <v>25</v>
      </c>
      <c r="G8" s="203" t="s">
        <v>7</v>
      </c>
      <c r="H8" s="203"/>
      <c r="I8" s="203" t="s">
        <v>3405</v>
      </c>
      <c r="J8" s="203"/>
      <c r="K8" s="203" t="s">
        <v>109</v>
      </c>
      <c r="L8" s="203" t="s">
        <v>111</v>
      </c>
      <c r="M8" s="203" t="s">
        <v>1156</v>
      </c>
    </row>
    <row r="9" spans="1:14" s="181" customFormat="1" ht="29.25" customHeight="1">
      <c r="A9" s="203"/>
      <c r="B9" s="218"/>
      <c r="C9" s="203"/>
      <c r="D9" s="204"/>
      <c r="E9" s="203"/>
      <c r="F9" s="203"/>
      <c r="G9" s="179" t="s">
        <v>24</v>
      </c>
      <c r="H9" s="179" t="s">
        <v>8</v>
      </c>
      <c r="I9" s="179" t="s">
        <v>24</v>
      </c>
      <c r="J9" s="179" t="s">
        <v>8</v>
      </c>
      <c r="K9" s="203"/>
      <c r="L9" s="203"/>
      <c r="M9" s="203"/>
    </row>
    <row r="10" spans="1:14" s="17" customFormat="1" ht="15">
      <c r="A10" s="13">
        <v>1</v>
      </c>
      <c r="B10" s="193" t="s">
        <v>2876</v>
      </c>
      <c r="C10" s="189" t="s">
        <v>1249</v>
      </c>
      <c r="D10" s="190">
        <v>37578</v>
      </c>
      <c r="E10" s="98">
        <v>92</v>
      </c>
      <c r="F10" s="98">
        <v>92</v>
      </c>
      <c r="G10" s="21">
        <v>92</v>
      </c>
      <c r="H10" s="22" t="str">
        <f t="shared" ref="H10:H61" si="0">IF(G10&gt;=90,"Xuất sắc",IF(G10&gt;=80,"Tốt", IF(G10&gt;=65,"Khá",IF(G10&gt;=50,"Trung bình", IF(G10&gt;=35, "Yếu", "Kém")))))</f>
        <v>Xuất sắc</v>
      </c>
      <c r="I10" s="98">
        <v>92</v>
      </c>
      <c r="J10" s="23" t="str">
        <f t="shared" ref="J10:J61" si="1">IF(I10&gt;=90,"Xuất sắc",IF(I10&gt;=80,"Tốt", IF(I10&gt;=65,"Khá",IF(I10&gt;=50,"Trung bình", IF(I10&gt;=35, "Yếu", "Kém")))))</f>
        <v>Xuất sắc</v>
      </c>
      <c r="K10" s="21"/>
      <c r="L10" s="14"/>
      <c r="M10" s="22"/>
      <c r="N10" s="17" t="e">
        <f>VLOOKUP(B10,'[2]thôi học'!B$2:B$227,1,0)</f>
        <v>#N/A</v>
      </c>
    </row>
    <row r="11" spans="1:14" s="17" customFormat="1" ht="15">
      <c r="A11" s="13">
        <v>2</v>
      </c>
      <c r="B11" s="193" t="s">
        <v>2877</v>
      </c>
      <c r="C11" s="189" t="s">
        <v>1250</v>
      </c>
      <c r="D11" s="190">
        <v>37592</v>
      </c>
      <c r="E11" s="98">
        <v>90</v>
      </c>
      <c r="F11" s="98">
        <v>90</v>
      </c>
      <c r="G11" s="21">
        <v>90</v>
      </c>
      <c r="H11" s="22" t="str">
        <f t="shared" si="0"/>
        <v>Xuất sắc</v>
      </c>
      <c r="I11" s="98">
        <v>90</v>
      </c>
      <c r="J11" s="23" t="str">
        <f t="shared" si="1"/>
        <v>Xuất sắc</v>
      </c>
      <c r="K11" s="21"/>
      <c r="L11" s="14"/>
      <c r="M11" s="22"/>
      <c r="N11" s="17" t="e">
        <f>VLOOKUP(B11,'[2]thôi học'!B$2:B$227,1,0)</f>
        <v>#N/A</v>
      </c>
    </row>
    <row r="12" spans="1:14" s="17" customFormat="1" ht="15">
      <c r="A12" s="13">
        <v>3</v>
      </c>
      <c r="B12" s="193" t="s">
        <v>2878</v>
      </c>
      <c r="C12" s="189" t="s">
        <v>129</v>
      </c>
      <c r="D12" s="190">
        <v>37391</v>
      </c>
      <c r="E12" s="98">
        <v>90</v>
      </c>
      <c r="F12" s="98">
        <v>90</v>
      </c>
      <c r="G12" s="21">
        <v>90</v>
      </c>
      <c r="H12" s="22" t="str">
        <f t="shared" si="0"/>
        <v>Xuất sắc</v>
      </c>
      <c r="I12" s="98">
        <v>90</v>
      </c>
      <c r="J12" s="23" t="str">
        <f t="shared" si="1"/>
        <v>Xuất sắc</v>
      </c>
      <c r="K12" s="21"/>
      <c r="L12" s="14"/>
      <c r="M12" s="22"/>
      <c r="N12" s="17" t="e">
        <f>VLOOKUP(B12,'[2]thôi học'!B$2:B$227,1,0)</f>
        <v>#N/A</v>
      </c>
    </row>
    <row r="13" spans="1:14" s="17" customFormat="1" ht="15">
      <c r="A13" s="13">
        <v>4</v>
      </c>
      <c r="B13" s="193" t="s">
        <v>2879</v>
      </c>
      <c r="C13" s="189" t="s">
        <v>26</v>
      </c>
      <c r="D13" s="190">
        <v>37588</v>
      </c>
      <c r="E13" s="98">
        <v>80</v>
      </c>
      <c r="F13" s="98">
        <v>80</v>
      </c>
      <c r="G13" s="21">
        <v>80</v>
      </c>
      <c r="H13" s="22" t="str">
        <f t="shared" si="0"/>
        <v>Tốt</v>
      </c>
      <c r="I13" s="98">
        <v>80</v>
      </c>
      <c r="J13" s="23" t="str">
        <f t="shared" si="1"/>
        <v>Tốt</v>
      </c>
      <c r="K13" s="21"/>
      <c r="L13" s="14"/>
      <c r="M13" s="22"/>
      <c r="N13" s="17" t="e">
        <f>VLOOKUP(B13,'[2]thôi học'!B$2:B$227,1,0)</f>
        <v>#N/A</v>
      </c>
    </row>
    <row r="14" spans="1:14" s="17" customFormat="1" ht="15">
      <c r="A14" s="13">
        <v>5</v>
      </c>
      <c r="B14" s="193" t="s">
        <v>2880</v>
      </c>
      <c r="C14" s="189" t="s">
        <v>1251</v>
      </c>
      <c r="D14" s="190">
        <v>37482</v>
      </c>
      <c r="E14" s="98">
        <v>90</v>
      </c>
      <c r="F14" s="98">
        <v>90</v>
      </c>
      <c r="G14" s="21">
        <v>90</v>
      </c>
      <c r="H14" s="22" t="str">
        <f t="shared" si="0"/>
        <v>Xuất sắc</v>
      </c>
      <c r="I14" s="98">
        <v>90</v>
      </c>
      <c r="J14" s="23" t="str">
        <f t="shared" si="1"/>
        <v>Xuất sắc</v>
      </c>
      <c r="K14" s="13"/>
      <c r="L14" s="14"/>
      <c r="M14" s="22"/>
      <c r="N14" s="17" t="e">
        <f>VLOOKUP(B14,'[2]thôi học'!B$2:B$227,1,0)</f>
        <v>#N/A</v>
      </c>
    </row>
    <row r="15" spans="1:14" s="17" customFormat="1" ht="15">
      <c r="A15" s="13">
        <v>6</v>
      </c>
      <c r="B15" s="193" t="s">
        <v>2881</v>
      </c>
      <c r="C15" s="189" t="s">
        <v>1252</v>
      </c>
      <c r="D15" s="190">
        <v>37526</v>
      </c>
      <c r="E15" s="98">
        <v>80</v>
      </c>
      <c r="F15" s="98">
        <v>80</v>
      </c>
      <c r="G15" s="21">
        <v>80</v>
      </c>
      <c r="H15" s="22" t="str">
        <f t="shared" si="0"/>
        <v>Tốt</v>
      </c>
      <c r="I15" s="98">
        <v>80</v>
      </c>
      <c r="J15" s="23" t="str">
        <f t="shared" si="1"/>
        <v>Tốt</v>
      </c>
      <c r="K15" s="13"/>
      <c r="L15" s="14"/>
      <c r="M15" s="22"/>
      <c r="N15" s="17" t="e">
        <f>VLOOKUP(B15,'[2]thôi học'!B$2:B$227,1,0)</f>
        <v>#N/A</v>
      </c>
    </row>
    <row r="16" spans="1:14" s="17" customFormat="1" ht="15">
      <c r="A16" s="13">
        <v>7</v>
      </c>
      <c r="B16" s="193" t="s">
        <v>2882</v>
      </c>
      <c r="C16" s="189" t="s">
        <v>1253</v>
      </c>
      <c r="D16" s="190">
        <v>37534</v>
      </c>
      <c r="E16" s="98">
        <v>90</v>
      </c>
      <c r="F16" s="98">
        <v>90</v>
      </c>
      <c r="G16" s="21">
        <v>90</v>
      </c>
      <c r="H16" s="22" t="str">
        <f t="shared" si="0"/>
        <v>Xuất sắc</v>
      </c>
      <c r="I16" s="98">
        <v>90</v>
      </c>
      <c r="J16" s="23" t="str">
        <f t="shared" si="1"/>
        <v>Xuất sắc</v>
      </c>
      <c r="K16" s="13"/>
      <c r="L16" s="14"/>
      <c r="M16" s="22"/>
      <c r="N16" s="17" t="e">
        <f>VLOOKUP(B16,'[2]thôi học'!B$2:B$227,1,0)</f>
        <v>#N/A</v>
      </c>
    </row>
    <row r="17" spans="1:14" s="17" customFormat="1" ht="15">
      <c r="A17" s="13">
        <v>8</v>
      </c>
      <c r="B17" s="193" t="s">
        <v>2883</v>
      </c>
      <c r="C17" s="189" t="s">
        <v>1254</v>
      </c>
      <c r="D17" s="190">
        <v>37591</v>
      </c>
      <c r="E17" s="98">
        <v>80</v>
      </c>
      <c r="F17" s="98">
        <v>80</v>
      </c>
      <c r="G17" s="21">
        <v>80</v>
      </c>
      <c r="H17" s="22" t="str">
        <f t="shared" si="0"/>
        <v>Tốt</v>
      </c>
      <c r="I17" s="98">
        <v>80</v>
      </c>
      <c r="J17" s="23" t="str">
        <f t="shared" si="1"/>
        <v>Tốt</v>
      </c>
      <c r="K17" s="13"/>
      <c r="L17" s="14"/>
      <c r="M17" s="22"/>
      <c r="N17" s="17" t="e">
        <f>VLOOKUP(B17,'[2]thôi học'!B$2:B$227,1,0)</f>
        <v>#N/A</v>
      </c>
    </row>
    <row r="18" spans="1:14" s="17" customFormat="1" ht="15">
      <c r="A18" s="13">
        <v>9</v>
      </c>
      <c r="B18" s="193" t="s">
        <v>2884</v>
      </c>
      <c r="C18" s="189" t="s">
        <v>1255</v>
      </c>
      <c r="D18" s="190">
        <v>37262</v>
      </c>
      <c r="E18" s="98">
        <v>90</v>
      </c>
      <c r="F18" s="98">
        <v>90</v>
      </c>
      <c r="G18" s="21">
        <v>90</v>
      </c>
      <c r="H18" s="22" t="str">
        <f t="shared" si="0"/>
        <v>Xuất sắc</v>
      </c>
      <c r="I18" s="98">
        <v>90</v>
      </c>
      <c r="J18" s="23" t="str">
        <f t="shared" si="1"/>
        <v>Xuất sắc</v>
      </c>
      <c r="K18" s="21"/>
      <c r="L18" s="14"/>
      <c r="M18" s="22"/>
      <c r="N18" s="17" t="e">
        <f>VLOOKUP(B18,'[2]thôi học'!B$2:B$227,1,0)</f>
        <v>#N/A</v>
      </c>
    </row>
    <row r="19" spans="1:14" s="17" customFormat="1" ht="15">
      <c r="A19" s="13">
        <v>10</v>
      </c>
      <c r="B19" s="193" t="s">
        <v>2885</v>
      </c>
      <c r="C19" s="189" t="s">
        <v>1256</v>
      </c>
      <c r="D19" s="190">
        <v>37281</v>
      </c>
      <c r="E19" s="98">
        <v>90</v>
      </c>
      <c r="F19" s="98">
        <v>90</v>
      </c>
      <c r="G19" s="21">
        <v>90</v>
      </c>
      <c r="H19" s="22" t="str">
        <f t="shared" si="0"/>
        <v>Xuất sắc</v>
      </c>
      <c r="I19" s="98">
        <v>90</v>
      </c>
      <c r="J19" s="23" t="str">
        <f t="shared" si="1"/>
        <v>Xuất sắc</v>
      </c>
      <c r="K19" s="21"/>
      <c r="L19" s="14"/>
      <c r="M19" s="22"/>
      <c r="N19" s="17" t="e">
        <f>VLOOKUP(B19,'[2]thôi học'!B$2:B$227,1,0)</f>
        <v>#N/A</v>
      </c>
    </row>
    <row r="20" spans="1:14" s="17" customFormat="1" ht="15">
      <c r="A20" s="13">
        <v>11</v>
      </c>
      <c r="B20" s="193" t="s">
        <v>2886</v>
      </c>
      <c r="C20" s="189" t="s">
        <v>1257</v>
      </c>
      <c r="D20" s="190">
        <v>37597</v>
      </c>
      <c r="E20" s="98">
        <v>92</v>
      </c>
      <c r="F20" s="98">
        <v>92</v>
      </c>
      <c r="G20" s="21">
        <v>92</v>
      </c>
      <c r="H20" s="22" t="str">
        <f t="shared" si="0"/>
        <v>Xuất sắc</v>
      </c>
      <c r="I20" s="98">
        <v>92</v>
      </c>
      <c r="J20" s="23" t="str">
        <f t="shared" si="1"/>
        <v>Xuất sắc</v>
      </c>
      <c r="K20" s="13"/>
      <c r="L20" s="14"/>
      <c r="M20" s="22"/>
      <c r="N20" s="17" t="e">
        <f>VLOOKUP(B20,'[2]thôi học'!B$2:B$227,1,0)</f>
        <v>#N/A</v>
      </c>
    </row>
    <row r="21" spans="1:14" s="17" customFormat="1" ht="15">
      <c r="A21" s="13">
        <v>12</v>
      </c>
      <c r="B21" s="193" t="s">
        <v>2887</v>
      </c>
      <c r="C21" s="189" t="s">
        <v>101</v>
      </c>
      <c r="D21" s="190">
        <v>37446</v>
      </c>
      <c r="E21" s="98">
        <v>95</v>
      </c>
      <c r="F21" s="98">
        <v>90</v>
      </c>
      <c r="G21" s="21">
        <v>90</v>
      </c>
      <c r="H21" s="22" t="str">
        <f t="shared" si="0"/>
        <v>Xuất sắc</v>
      </c>
      <c r="I21" s="98">
        <v>90</v>
      </c>
      <c r="J21" s="23" t="str">
        <f t="shared" si="1"/>
        <v>Xuất sắc</v>
      </c>
      <c r="K21" s="21"/>
      <c r="L21" s="14"/>
      <c r="M21" s="22"/>
      <c r="N21" s="17" t="e">
        <f>VLOOKUP(B21,'[2]thôi học'!B$2:B$227,1,0)</f>
        <v>#N/A</v>
      </c>
    </row>
    <row r="22" spans="1:14" s="17" customFormat="1" ht="15">
      <c r="A22" s="13">
        <v>13</v>
      </c>
      <c r="B22" s="193" t="s">
        <v>2888</v>
      </c>
      <c r="C22" s="189" t="s">
        <v>59</v>
      </c>
      <c r="D22" s="190">
        <v>37293</v>
      </c>
      <c r="E22" s="98">
        <v>75</v>
      </c>
      <c r="F22" s="98">
        <v>75</v>
      </c>
      <c r="G22" s="21">
        <v>75</v>
      </c>
      <c r="H22" s="22" t="str">
        <f t="shared" si="0"/>
        <v>Khá</v>
      </c>
      <c r="I22" s="98">
        <v>75</v>
      </c>
      <c r="J22" s="23" t="str">
        <f t="shared" si="1"/>
        <v>Khá</v>
      </c>
      <c r="K22" s="13"/>
      <c r="L22" s="14"/>
      <c r="M22" s="22"/>
      <c r="N22" s="17" t="e">
        <f>VLOOKUP(B22,'[2]thôi học'!B$2:B$227,1,0)</f>
        <v>#N/A</v>
      </c>
    </row>
    <row r="23" spans="1:14" s="17" customFormat="1" ht="15">
      <c r="A23" s="13">
        <v>14</v>
      </c>
      <c r="B23" s="193" t="s">
        <v>2889</v>
      </c>
      <c r="C23" s="189" t="s">
        <v>1258</v>
      </c>
      <c r="D23" s="190">
        <v>37381</v>
      </c>
      <c r="E23" s="98">
        <v>82</v>
      </c>
      <c r="F23" s="98">
        <v>82</v>
      </c>
      <c r="G23" s="21">
        <v>82</v>
      </c>
      <c r="H23" s="22" t="str">
        <f t="shared" si="0"/>
        <v>Tốt</v>
      </c>
      <c r="I23" s="98">
        <v>82</v>
      </c>
      <c r="J23" s="23" t="str">
        <f t="shared" si="1"/>
        <v>Tốt</v>
      </c>
      <c r="K23" s="21"/>
      <c r="L23" s="14"/>
      <c r="M23" s="22"/>
      <c r="N23" s="17" t="e">
        <f>VLOOKUP(B23,'[2]thôi học'!B$2:B$227,1,0)</f>
        <v>#N/A</v>
      </c>
    </row>
    <row r="24" spans="1:14" s="17" customFormat="1" ht="15">
      <c r="A24" s="13">
        <v>15</v>
      </c>
      <c r="B24" s="193" t="s">
        <v>2890</v>
      </c>
      <c r="C24" s="189" t="s">
        <v>1259</v>
      </c>
      <c r="D24" s="190">
        <v>37325</v>
      </c>
      <c r="E24" s="98">
        <v>90</v>
      </c>
      <c r="F24" s="98">
        <v>90</v>
      </c>
      <c r="G24" s="21">
        <v>90</v>
      </c>
      <c r="H24" s="22" t="str">
        <f t="shared" si="0"/>
        <v>Xuất sắc</v>
      </c>
      <c r="I24" s="98">
        <v>90</v>
      </c>
      <c r="J24" s="23" t="str">
        <f t="shared" si="1"/>
        <v>Xuất sắc</v>
      </c>
      <c r="K24" s="21"/>
      <c r="L24" s="14"/>
      <c r="M24" s="22"/>
      <c r="N24" s="17" t="e">
        <f>VLOOKUP(B24,'[2]thôi học'!B$2:B$227,1,0)</f>
        <v>#N/A</v>
      </c>
    </row>
    <row r="25" spans="1:14" s="17" customFormat="1" ht="15">
      <c r="A25" s="13">
        <v>16</v>
      </c>
      <c r="B25" s="193" t="s">
        <v>2891</v>
      </c>
      <c r="C25" s="189" t="s">
        <v>1260</v>
      </c>
      <c r="D25" s="190">
        <v>37517</v>
      </c>
      <c r="E25" s="98">
        <v>88</v>
      </c>
      <c r="F25" s="98">
        <v>88</v>
      </c>
      <c r="G25" s="21">
        <v>88</v>
      </c>
      <c r="H25" s="22" t="str">
        <f t="shared" si="0"/>
        <v>Tốt</v>
      </c>
      <c r="I25" s="98">
        <v>88</v>
      </c>
      <c r="J25" s="23" t="str">
        <f t="shared" si="1"/>
        <v>Tốt</v>
      </c>
      <c r="K25" s="21"/>
      <c r="L25" s="14"/>
      <c r="M25" s="22"/>
      <c r="N25" s="17" t="e">
        <f>VLOOKUP(B25,'[2]thôi học'!B$2:B$227,1,0)</f>
        <v>#N/A</v>
      </c>
    </row>
    <row r="26" spans="1:14" s="17" customFormat="1" ht="15">
      <c r="A26" s="13">
        <v>17</v>
      </c>
      <c r="B26" s="193" t="s">
        <v>2892</v>
      </c>
      <c r="C26" s="189" t="s">
        <v>1261</v>
      </c>
      <c r="D26" s="190">
        <v>37563</v>
      </c>
      <c r="E26" s="98">
        <v>80</v>
      </c>
      <c r="F26" s="98">
        <v>80</v>
      </c>
      <c r="G26" s="21">
        <v>80</v>
      </c>
      <c r="H26" s="22" t="str">
        <f t="shared" si="0"/>
        <v>Tốt</v>
      </c>
      <c r="I26" s="98">
        <v>80</v>
      </c>
      <c r="J26" s="23" t="str">
        <f t="shared" si="1"/>
        <v>Tốt</v>
      </c>
      <c r="K26" s="13"/>
      <c r="L26" s="14"/>
      <c r="M26" s="22"/>
      <c r="N26" s="17" t="e">
        <f>VLOOKUP(B26,'[2]thôi học'!B$2:B$227,1,0)</f>
        <v>#N/A</v>
      </c>
    </row>
    <row r="27" spans="1:14" s="17" customFormat="1" ht="15">
      <c r="A27" s="13">
        <v>18</v>
      </c>
      <c r="B27" s="193" t="s">
        <v>2893</v>
      </c>
      <c r="C27" s="189" t="s">
        <v>1262</v>
      </c>
      <c r="D27" s="190">
        <v>37387</v>
      </c>
      <c r="E27" s="98">
        <v>80</v>
      </c>
      <c r="F27" s="98">
        <v>80</v>
      </c>
      <c r="G27" s="21">
        <v>80</v>
      </c>
      <c r="H27" s="22" t="str">
        <f t="shared" si="0"/>
        <v>Tốt</v>
      </c>
      <c r="I27" s="98">
        <v>80</v>
      </c>
      <c r="J27" s="23" t="str">
        <f t="shared" si="1"/>
        <v>Tốt</v>
      </c>
      <c r="K27" s="21"/>
      <c r="L27" s="14"/>
      <c r="M27" s="22"/>
      <c r="N27" s="17" t="e">
        <f>VLOOKUP(B27,'[2]thôi học'!B$2:B$227,1,0)</f>
        <v>#N/A</v>
      </c>
    </row>
    <row r="28" spans="1:14" s="17" customFormat="1" ht="15">
      <c r="A28" s="13">
        <v>19</v>
      </c>
      <c r="B28" s="193" t="s">
        <v>2894</v>
      </c>
      <c r="C28" s="189" t="s">
        <v>42</v>
      </c>
      <c r="D28" s="190">
        <v>37602</v>
      </c>
      <c r="E28" s="98">
        <v>90</v>
      </c>
      <c r="F28" s="98">
        <v>90</v>
      </c>
      <c r="G28" s="21">
        <v>90</v>
      </c>
      <c r="H28" s="22" t="str">
        <f t="shared" si="0"/>
        <v>Xuất sắc</v>
      </c>
      <c r="I28" s="98">
        <v>90</v>
      </c>
      <c r="J28" s="23" t="str">
        <f t="shared" si="1"/>
        <v>Xuất sắc</v>
      </c>
      <c r="K28" s="21"/>
      <c r="L28" s="14"/>
      <c r="M28" s="22"/>
      <c r="N28" s="17" t="e">
        <f>VLOOKUP(B28,'[2]thôi học'!B$2:B$227,1,0)</f>
        <v>#N/A</v>
      </c>
    </row>
    <row r="29" spans="1:14" s="17" customFormat="1" ht="15">
      <c r="A29" s="13">
        <v>20</v>
      </c>
      <c r="B29" s="193" t="s">
        <v>2895</v>
      </c>
      <c r="C29" s="189" t="s">
        <v>1263</v>
      </c>
      <c r="D29" s="190">
        <v>37466</v>
      </c>
      <c r="E29" s="98">
        <v>82</v>
      </c>
      <c r="F29" s="98">
        <v>82</v>
      </c>
      <c r="G29" s="21">
        <v>82</v>
      </c>
      <c r="H29" s="22" t="str">
        <f t="shared" si="0"/>
        <v>Tốt</v>
      </c>
      <c r="I29" s="98">
        <v>82</v>
      </c>
      <c r="J29" s="23" t="str">
        <f t="shared" si="1"/>
        <v>Tốt</v>
      </c>
      <c r="K29" s="21"/>
      <c r="L29" s="14"/>
      <c r="M29" s="22"/>
      <c r="N29" s="17" t="e">
        <f>VLOOKUP(B29,'[2]thôi học'!B$2:B$227,1,0)</f>
        <v>#N/A</v>
      </c>
    </row>
    <row r="30" spans="1:14" s="17" customFormat="1" ht="15">
      <c r="A30" s="13">
        <v>21</v>
      </c>
      <c r="B30" s="193" t="s">
        <v>2896</v>
      </c>
      <c r="C30" s="189" t="s">
        <v>1264</v>
      </c>
      <c r="D30" s="190">
        <v>37575</v>
      </c>
      <c r="E30" s="98">
        <v>80</v>
      </c>
      <c r="F30" s="98">
        <v>80</v>
      </c>
      <c r="G30" s="21">
        <v>80</v>
      </c>
      <c r="H30" s="22" t="str">
        <f t="shared" si="0"/>
        <v>Tốt</v>
      </c>
      <c r="I30" s="98">
        <v>80</v>
      </c>
      <c r="J30" s="23" t="str">
        <f t="shared" si="1"/>
        <v>Tốt</v>
      </c>
      <c r="K30" s="21"/>
      <c r="L30" s="14"/>
      <c r="M30" s="22"/>
      <c r="N30" s="17" t="e">
        <f>VLOOKUP(B30,'[2]thôi học'!B$2:B$227,1,0)</f>
        <v>#N/A</v>
      </c>
    </row>
    <row r="31" spans="1:14" s="17" customFormat="1" ht="15">
      <c r="A31" s="13">
        <v>22</v>
      </c>
      <c r="B31" s="193" t="s">
        <v>2897</v>
      </c>
      <c r="C31" s="189" t="s">
        <v>1265</v>
      </c>
      <c r="D31" s="190">
        <v>37387</v>
      </c>
      <c r="E31" s="98">
        <v>70</v>
      </c>
      <c r="F31" s="98">
        <v>82</v>
      </c>
      <c r="G31" s="21">
        <v>82</v>
      </c>
      <c r="H31" s="22" t="str">
        <f t="shared" si="0"/>
        <v>Tốt</v>
      </c>
      <c r="I31" s="98">
        <v>82</v>
      </c>
      <c r="J31" s="23" t="str">
        <f t="shared" si="1"/>
        <v>Tốt</v>
      </c>
      <c r="K31" s="21"/>
      <c r="L31" s="14"/>
      <c r="M31" s="22"/>
      <c r="N31" s="17" t="e">
        <f>VLOOKUP(B31,'[2]thôi học'!B$2:B$227,1,0)</f>
        <v>#N/A</v>
      </c>
    </row>
    <row r="32" spans="1:14" s="17" customFormat="1" ht="15">
      <c r="A32" s="13">
        <v>23</v>
      </c>
      <c r="B32" s="193" t="s">
        <v>2898</v>
      </c>
      <c r="C32" s="189" t="s">
        <v>1266</v>
      </c>
      <c r="D32" s="190">
        <v>37453</v>
      </c>
      <c r="E32" s="98">
        <v>94</v>
      </c>
      <c r="F32" s="98">
        <v>94</v>
      </c>
      <c r="G32" s="21">
        <v>94</v>
      </c>
      <c r="H32" s="22" t="str">
        <f t="shared" si="0"/>
        <v>Xuất sắc</v>
      </c>
      <c r="I32" s="98">
        <v>94</v>
      </c>
      <c r="J32" s="23" t="str">
        <f t="shared" si="1"/>
        <v>Xuất sắc</v>
      </c>
      <c r="K32" s="21"/>
      <c r="L32" s="14"/>
      <c r="M32" s="22"/>
      <c r="N32" s="17" t="e">
        <f>VLOOKUP(B32,'[2]thôi học'!B$2:B$227,1,0)</f>
        <v>#N/A</v>
      </c>
    </row>
    <row r="33" spans="1:14" s="17" customFormat="1" ht="15">
      <c r="A33" s="13">
        <v>24</v>
      </c>
      <c r="B33" s="193" t="s">
        <v>2899</v>
      </c>
      <c r="C33" s="189" t="s">
        <v>32</v>
      </c>
      <c r="D33" s="190">
        <v>37313</v>
      </c>
      <c r="E33" s="98">
        <v>80</v>
      </c>
      <c r="F33" s="98">
        <v>80</v>
      </c>
      <c r="G33" s="21">
        <v>80</v>
      </c>
      <c r="H33" s="22" t="str">
        <f t="shared" si="0"/>
        <v>Tốt</v>
      </c>
      <c r="I33" s="98">
        <v>80</v>
      </c>
      <c r="J33" s="23" t="str">
        <f t="shared" si="1"/>
        <v>Tốt</v>
      </c>
      <c r="K33" s="21"/>
      <c r="L33" s="14"/>
      <c r="M33" s="22"/>
      <c r="N33" s="17" t="e">
        <f>VLOOKUP(B33,'[2]thôi học'!B$2:B$227,1,0)</f>
        <v>#N/A</v>
      </c>
    </row>
    <row r="34" spans="1:14" s="17" customFormat="1" ht="15">
      <c r="A34" s="13">
        <v>25</v>
      </c>
      <c r="B34" s="193" t="s">
        <v>2900</v>
      </c>
      <c r="C34" s="189" t="s">
        <v>1267</v>
      </c>
      <c r="D34" s="190">
        <v>37339</v>
      </c>
      <c r="E34" s="98">
        <v>80</v>
      </c>
      <c r="F34" s="98">
        <v>80</v>
      </c>
      <c r="G34" s="21">
        <v>80</v>
      </c>
      <c r="H34" s="22" t="str">
        <f t="shared" si="0"/>
        <v>Tốt</v>
      </c>
      <c r="I34" s="98">
        <v>80</v>
      </c>
      <c r="J34" s="23" t="str">
        <f t="shared" si="1"/>
        <v>Tốt</v>
      </c>
      <c r="K34" s="21"/>
      <c r="L34" s="14"/>
      <c r="M34" s="22"/>
      <c r="N34" s="17" t="e">
        <f>VLOOKUP(B34,'[2]thôi học'!B$2:B$227,1,0)</f>
        <v>#N/A</v>
      </c>
    </row>
    <row r="35" spans="1:14" s="17" customFormat="1" ht="15">
      <c r="A35" s="13">
        <v>26</v>
      </c>
      <c r="B35" s="193" t="s">
        <v>2901</v>
      </c>
      <c r="C35" s="189" t="s">
        <v>1268</v>
      </c>
      <c r="D35" s="190">
        <v>37575</v>
      </c>
      <c r="E35" s="98">
        <v>90</v>
      </c>
      <c r="F35" s="98">
        <v>90</v>
      </c>
      <c r="G35" s="21">
        <v>90</v>
      </c>
      <c r="H35" s="22" t="str">
        <f t="shared" si="0"/>
        <v>Xuất sắc</v>
      </c>
      <c r="I35" s="98">
        <v>90</v>
      </c>
      <c r="J35" s="23" t="str">
        <f t="shared" si="1"/>
        <v>Xuất sắc</v>
      </c>
      <c r="K35" s="21"/>
      <c r="L35" s="14"/>
      <c r="M35" s="22"/>
      <c r="N35" s="17" t="e">
        <f>VLOOKUP(B35,'[2]thôi học'!B$2:B$227,1,0)</f>
        <v>#N/A</v>
      </c>
    </row>
    <row r="36" spans="1:14" s="17" customFormat="1" ht="15">
      <c r="A36" s="13">
        <v>27</v>
      </c>
      <c r="B36" s="193" t="s">
        <v>2902</v>
      </c>
      <c r="C36" s="189" t="s">
        <v>1269</v>
      </c>
      <c r="D36" s="190">
        <v>37476</v>
      </c>
      <c r="E36" s="98">
        <v>97</v>
      </c>
      <c r="F36" s="98">
        <v>92</v>
      </c>
      <c r="G36" s="21">
        <v>92</v>
      </c>
      <c r="H36" s="22" t="str">
        <f t="shared" si="0"/>
        <v>Xuất sắc</v>
      </c>
      <c r="I36" s="98">
        <v>92</v>
      </c>
      <c r="J36" s="23" t="str">
        <f t="shared" si="1"/>
        <v>Xuất sắc</v>
      </c>
      <c r="K36" s="13"/>
      <c r="L36" s="14"/>
      <c r="M36" s="22"/>
      <c r="N36" s="17" t="e">
        <f>VLOOKUP(B36,'[2]thôi học'!B$2:B$227,1,0)</f>
        <v>#N/A</v>
      </c>
    </row>
    <row r="37" spans="1:14" s="17" customFormat="1" ht="15">
      <c r="A37" s="13">
        <v>28</v>
      </c>
      <c r="B37" s="193" t="s">
        <v>2903</v>
      </c>
      <c r="C37" s="189" t="s">
        <v>1270</v>
      </c>
      <c r="D37" s="190">
        <v>37426</v>
      </c>
      <c r="E37" s="98">
        <v>84</v>
      </c>
      <c r="F37" s="98">
        <v>84</v>
      </c>
      <c r="G37" s="21">
        <v>84</v>
      </c>
      <c r="H37" s="22" t="str">
        <f t="shared" si="0"/>
        <v>Tốt</v>
      </c>
      <c r="I37" s="98">
        <v>84</v>
      </c>
      <c r="J37" s="23" t="str">
        <f t="shared" si="1"/>
        <v>Tốt</v>
      </c>
      <c r="K37" s="21"/>
      <c r="L37" s="14"/>
      <c r="M37" s="22"/>
      <c r="N37" s="17" t="e">
        <f>VLOOKUP(B37,'[2]thôi học'!B$2:B$227,1,0)</f>
        <v>#N/A</v>
      </c>
    </row>
    <row r="38" spans="1:14" s="17" customFormat="1" ht="15">
      <c r="A38" s="13">
        <v>29</v>
      </c>
      <c r="B38" s="193" t="s">
        <v>2904</v>
      </c>
      <c r="C38" s="189" t="s">
        <v>1271</v>
      </c>
      <c r="D38" s="190">
        <v>37448</v>
      </c>
      <c r="E38" s="98">
        <v>90</v>
      </c>
      <c r="F38" s="98">
        <v>90</v>
      </c>
      <c r="G38" s="21">
        <v>90</v>
      </c>
      <c r="H38" s="22" t="str">
        <f t="shared" si="0"/>
        <v>Xuất sắc</v>
      </c>
      <c r="I38" s="98">
        <v>90</v>
      </c>
      <c r="J38" s="23" t="str">
        <f t="shared" si="1"/>
        <v>Xuất sắc</v>
      </c>
      <c r="K38" s="13"/>
      <c r="L38" s="14"/>
      <c r="M38" s="22"/>
      <c r="N38" s="17" t="e">
        <f>VLOOKUP(B38,'[2]thôi học'!B$2:B$227,1,0)</f>
        <v>#N/A</v>
      </c>
    </row>
    <row r="39" spans="1:14" s="17" customFormat="1" ht="15">
      <c r="A39" s="13">
        <v>30</v>
      </c>
      <c r="B39" s="193" t="s">
        <v>2905</v>
      </c>
      <c r="C39" s="189" t="s">
        <v>1272</v>
      </c>
      <c r="D39" s="190">
        <v>37321</v>
      </c>
      <c r="E39" s="98">
        <v>90</v>
      </c>
      <c r="F39" s="98">
        <v>90</v>
      </c>
      <c r="G39" s="21">
        <v>90</v>
      </c>
      <c r="H39" s="22" t="str">
        <f t="shared" si="0"/>
        <v>Xuất sắc</v>
      </c>
      <c r="I39" s="98">
        <v>90</v>
      </c>
      <c r="J39" s="23" t="str">
        <f t="shared" si="1"/>
        <v>Xuất sắc</v>
      </c>
      <c r="K39" s="21"/>
      <c r="L39" s="14"/>
      <c r="M39" s="22"/>
      <c r="N39" s="17" t="e">
        <f>VLOOKUP(B39,'[2]thôi học'!B$2:B$227,1,0)</f>
        <v>#N/A</v>
      </c>
    </row>
    <row r="40" spans="1:14" s="17" customFormat="1" ht="15">
      <c r="A40" s="13">
        <v>31</v>
      </c>
      <c r="B40" s="193" t="s">
        <v>2906</v>
      </c>
      <c r="C40" s="189" t="s">
        <v>1273</v>
      </c>
      <c r="D40" s="190">
        <v>37568</v>
      </c>
      <c r="E40" s="98">
        <v>65</v>
      </c>
      <c r="F40" s="98">
        <v>75</v>
      </c>
      <c r="G40" s="21">
        <v>75</v>
      </c>
      <c r="H40" s="22" t="str">
        <f t="shared" si="0"/>
        <v>Khá</v>
      </c>
      <c r="I40" s="98">
        <v>75</v>
      </c>
      <c r="J40" s="23" t="str">
        <f t="shared" si="1"/>
        <v>Khá</v>
      </c>
      <c r="K40" s="13"/>
      <c r="L40" s="14"/>
      <c r="M40" s="22"/>
      <c r="N40" s="17" t="e">
        <f>VLOOKUP(B40,'[2]thôi học'!B$2:B$227,1,0)</f>
        <v>#N/A</v>
      </c>
    </row>
    <row r="41" spans="1:14" s="17" customFormat="1" ht="15">
      <c r="A41" s="13">
        <v>32</v>
      </c>
      <c r="B41" s="193" t="s">
        <v>2907</v>
      </c>
      <c r="C41" s="189" t="s">
        <v>1274</v>
      </c>
      <c r="D41" s="190">
        <v>37377</v>
      </c>
      <c r="E41" s="98">
        <v>77</v>
      </c>
      <c r="F41" s="98">
        <v>77</v>
      </c>
      <c r="G41" s="21">
        <v>77</v>
      </c>
      <c r="H41" s="22" t="str">
        <f t="shared" si="0"/>
        <v>Khá</v>
      </c>
      <c r="I41" s="98">
        <v>77</v>
      </c>
      <c r="J41" s="23" t="str">
        <f t="shared" si="1"/>
        <v>Khá</v>
      </c>
      <c r="K41" s="13"/>
      <c r="L41" s="14"/>
      <c r="M41" s="22"/>
      <c r="N41" s="17" t="e">
        <f>VLOOKUP(B41,'[2]thôi học'!B$2:B$227,1,0)</f>
        <v>#N/A</v>
      </c>
    </row>
    <row r="42" spans="1:14" s="17" customFormat="1" ht="15">
      <c r="A42" s="13">
        <v>33</v>
      </c>
      <c r="B42" s="193" t="s">
        <v>2908</v>
      </c>
      <c r="C42" s="189" t="s">
        <v>1275</v>
      </c>
      <c r="D42" s="190">
        <v>37311</v>
      </c>
      <c r="E42" s="98">
        <v>82</v>
      </c>
      <c r="F42" s="98">
        <v>82</v>
      </c>
      <c r="G42" s="21">
        <v>82</v>
      </c>
      <c r="H42" s="22" t="str">
        <f t="shared" si="0"/>
        <v>Tốt</v>
      </c>
      <c r="I42" s="98">
        <v>82</v>
      </c>
      <c r="J42" s="23" t="str">
        <f t="shared" si="1"/>
        <v>Tốt</v>
      </c>
      <c r="K42" s="21"/>
      <c r="L42" s="14"/>
      <c r="M42" s="22"/>
      <c r="N42" s="17" t="e">
        <f>VLOOKUP(B42,'[2]thôi học'!B$2:B$227,1,0)</f>
        <v>#N/A</v>
      </c>
    </row>
    <row r="43" spans="1:14" s="17" customFormat="1" ht="15">
      <c r="A43" s="13">
        <v>34</v>
      </c>
      <c r="B43" s="193" t="s">
        <v>2909</v>
      </c>
      <c r="C43" s="189" t="s">
        <v>1276</v>
      </c>
      <c r="D43" s="190">
        <v>37501</v>
      </c>
      <c r="E43" s="98">
        <v>90</v>
      </c>
      <c r="F43" s="98">
        <v>90</v>
      </c>
      <c r="G43" s="21">
        <v>90</v>
      </c>
      <c r="H43" s="22" t="str">
        <f t="shared" si="0"/>
        <v>Xuất sắc</v>
      </c>
      <c r="I43" s="98">
        <v>90</v>
      </c>
      <c r="J43" s="23" t="str">
        <f t="shared" si="1"/>
        <v>Xuất sắc</v>
      </c>
      <c r="K43" s="21"/>
      <c r="L43" s="14"/>
      <c r="M43" s="22"/>
      <c r="N43" s="17" t="e">
        <f>VLOOKUP(B43,'[2]thôi học'!B$2:B$227,1,0)</f>
        <v>#N/A</v>
      </c>
    </row>
    <row r="44" spans="1:14" s="17" customFormat="1" ht="15">
      <c r="A44" s="13">
        <v>35</v>
      </c>
      <c r="B44" s="193" t="s">
        <v>2910</v>
      </c>
      <c r="C44" s="189" t="s">
        <v>145</v>
      </c>
      <c r="D44" s="190">
        <v>37591</v>
      </c>
      <c r="E44" s="98">
        <v>90</v>
      </c>
      <c r="F44" s="98">
        <v>90</v>
      </c>
      <c r="G44" s="21">
        <v>90</v>
      </c>
      <c r="H44" s="22" t="str">
        <f t="shared" si="0"/>
        <v>Xuất sắc</v>
      </c>
      <c r="I44" s="98">
        <v>90</v>
      </c>
      <c r="J44" s="23" t="str">
        <f t="shared" si="1"/>
        <v>Xuất sắc</v>
      </c>
      <c r="K44" s="21"/>
      <c r="L44" s="14"/>
      <c r="M44" s="22"/>
      <c r="N44" s="17" t="e">
        <f>VLOOKUP(B44,'[2]thôi học'!B$2:B$227,1,0)</f>
        <v>#N/A</v>
      </c>
    </row>
    <row r="45" spans="1:14" s="17" customFormat="1" ht="15">
      <c r="A45" s="13">
        <v>36</v>
      </c>
      <c r="B45" s="193" t="s">
        <v>2911</v>
      </c>
      <c r="C45" s="189" t="s">
        <v>1277</v>
      </c>
      <c r="D45" s="190">
        <v>37349</v>
      </c>
      <c r="E45" s="98">
        <v>70</v>
      </c>
      <c r="F45" s="98">
        <v>70</v>
      </c>
      <c r="G45" s="21">
        <v>70</v>
      </c>
      <c r="H45" s="22" t="str">
        <f t="shared" si="0"/>
        <v>Khá</v>
      </c>
      <c r="I45" s="98">
        <v>70</v>
      </c>
      <c r="J45" s="23" t="str">
        <f t="shared" si="1"/>
        <v>Khá</v>
      </c>
      <c r="K45" s="21"/>
      <c r="L45" s="14"/>
      <c r="M45" s="22"/>
      <c r="N45" s="17" t="e">
        <f>VLOOKUP(B45,'[2]thôi học'!B$2:B$227,1,0)</f>
        <v>#N/A</v>
      </c>
    </row>
    <row r="46" spans="1:14" s="17" customFormat="1" ht="15">
      <c r="A46" s="13">
        <v>37</v>
      </c>
      <c r="B46" s="193" t="s">
        <v>2912</v>
      </c>
      <c r="C46" s="189" t="s">
        <v>1278</v>
      </c>
      <c r="D46" s="190">
        <v>37380</v>
      </c>
      <c r="E46" s="98">
        <v>90</v>
      </c>
      <c r="F46" s="98">
        <v>90</v>
      </c>
      <c r="G46" s="21">
        <v>90</v>
      </c>
      <c r="H46" s="22" t="str">
        <f t="shared" si="0"/>
        <v>Xuất sắc</v>
      </c>
      <c r="I46" s="98">
        <v>90</v>
      </c>
      <c r="J46" s="23" t="str">
        <f t="shared" si="1"/>
        <v>Xuất sắc</v>
      </c>
      <c r="K46" s="21"/>
      <c r="L46" s="14"/>
      <c r="M46" s="22"/>
      <c r="N46" s="17" t="e">
        <f>VLOOKUP(B46,'[2]thôi học'!B$2:B$227,1,0)</f>
        <v>#N/A</v>
      </c>
    </row>
    <row r="47" spans="1:14" s="17" customFormat="1" ht="15">
      <c r="A47" s="13">
        <v>38</v>
      </c>
      <c r="B47" s="193" t="s">
        <v>2913</v>
      </c>
      <c r="C47" s="189" t="s">
        <v>1279</v>
      </c>
      <c r="D47" s="190">
        <v>37271</v>
      </c>
      <c r="E47" s="98">
        <v>90</v>
      </c>
      <c r="F47" s="98">
        <v>90</v>
      </c>
      <c r="G47" s="21">
        <v>90</v>
      </c>
      <c r="H47" s="22" t="str">
        <f t="shared" si="0"/>
        <v>Xuất sắc</v>
      </c>
      <c r="I47" s="98">
        <v>90</v>
      </c>
      <c r="J47" s="23" t="str">
        <f t="shared" si="1"/>
        <v>Xuất sắc</v>
      </c>
      <c r="K47" s="21"/>
      <c r="L47" s="14"/>
      <c r="M47" s="22"/>
      <c r="N47" s="17" t="e">
        <f>VLOOKUP(B47,'[2]thôi học'!B$2:B$227,1,0)</f>
        <v>#N/A</v>
      </c>
    </row>
    <row r="48" spans="1:14" s="17" customFormat="1" ht="15">
      <c r="A48" s="13">
        <v>39</v>
      </c>
      <c r="B48" s="193" t="s">
        <v>2914</v>
      </c>
      <c r="C48" s="189" t="s">
        <v>1280</v>
      </c>
      <c r="D48" s="190">
        <v>37508</v>
      </c>
      <c r="E48" s="98">
        <v>80</v>
      </c>
      <c r="F48" s="98">
        <v>80</v>
      </c>
      <c r="G48" s="21">
        <v>80</v>
      </c>
      <c r="H48" s="22" t="str">
        <f t="shared" si="0"/>
        <v>Tốt</v>
      </c>
      <c r="I48" s="98">
        <v>80</v>
      </c>
      <c r="J48" s="23" t="str">
        <f t="shared" si="1"/>
        <v>Tốt</v>
      </c>
      <c r="K48" s="21"/>
      <c r="L48" s="14"/>
      <c r="M48" s="22"/>
      <c r="N48" s="17" t="e">
        <f>VLOOKUP(B48,'[2]thôi học'!B$2:B$227,1,0)</f>
        <v>#N/A</v>
      </c>
    </row>
    <row r="49" spans="1:14" s="17" customFormat="1" ht="15">
      <c r="A49" s="13">
        <v>40</v>
      </c>
      <c r="B49" s="193" t="s">
        <v>2915</v>
      </c>
      <c r="C49" s="189" t="s">
        <v>1281</v>
      </c>
      <c r="D49" s="190">
        <v>37366</v>
      </c>
      <c r="E49" s="98">
        <v>90</v>
      </c>
      <c r="F49" s="98">
        <v>90</v>
      </c>
      <c r="G49" s="21">
        <v>90</v>
      </c>
      <c r="H49" s="22" t="str">
        <f t="shared" si="0"/>
        <v>Xuất sắc</v>
      </c>
      <c r="I49" s="98">
        <v>90</v>
      </c>
      <c r="J49" s="23" t="str">
        <f t="shared" si="1"/>
        <v>Xuất sắc</v>
      </c>
      <c r="K49" s="21"/>
      <c r="L49" s="14"/>
      <c r="M49" s="22"/>
      <c r="N49" s="17" t="e">
        <f>VLOOKUP(B49,'[2]thôi học'!B$2:B$227,1,0)</f>
        <v>#N/A</v>
      </c>
    </row>
    <row r="50" spans="1:14" s="17" customFormat="1" ht="15">
      <c r="A50" s="13">
        <v>41</v>
      </c>
      <c r="B50" s="193" t="s">
        <v>2916</v>
      </c>
      <c r="C50" s="189" t="s">
        <v>1282</v>
      </c>
      <c r="D50" s="190">
        <v>37509</v>
      </c>
      <c r="E50" s="98">
        <v>80</v>
      </c>
      <c r="F50" s="98">
        <v>80</v>
      </c>
      <c r="G50" s="21">
        <v>80</v>
      </c>
      <c r="H50" s="22" t="str">
        <f t="shared" si="0"/>
        <v>Tốt</v>
      </c>
      <c r="I50" s="98">
        <v>80</v>
      </c>
      <c r="J50" s="23" t="str">
        <f t="shared" si="1"/>
        <v>Tốt</v>
      </c>
      <c r="K50" s="21"/>
      <c r="L50" s="14"/>
      <c r="M50" s="22"/>
      <c r="N50" s="17" t="e">
        <f>VLOOKUP(B50,'[2]thôi học'!B$2:B$227,1,0)</f>
        <v>#N/A</v>
      </c>
    </row>
    <row r="51" spans="1:14" s="17" customFormat="1" ht="15">
      <c r="A51" s="13">
        <v>42</v>
      </c>
      <c r="B51" s="193" t="s">
        <v>2917</v>
      </c>
      <c r="C51" s="189" t="s">
        <v>1283</v>
      </c>
      <c r="D51" s="190">
        <v>37532</v>
      </c>
      <c r="E51" s="98">
        <v>80</v>
      </c>
      <c r="F51" s="98">
        <v>90</v>
      </c>
      <c r="G51" s="21">
        <v>90</v>
      </c>
      <c r="H51" s="22" t="str">
        <f t="shared" si="0"/>
        <v>Xuất sắc</v>
      </c>
      <c r="I51" s="98">
        <v>90</v>
      </c>
      <c r="J51" s="23" t="str">
        <f t="shared" si="1"/>
        <v>Xuất sắc</v>
      </c>
      <c r="K51" s="21"/>
      <c r="L51" s="14"/>
      <c r="M51" s="22"/>
      <c r="N51" s="17" t="e">
        <f>VLOOKUP(B51,'[2]thôi học'!B$2:B$227,1,0)</f>
        <v>#N/A</v>
      </c>
    </row>
    <row r="52" spans="1:14" s="17" customFormat="1" ht="15">
      <c r="A52" s="13">
        <v>43</v>
      </c>
      <c r="B52" s="193" t="s">
        <v>2918</v>
      </c>
      <c r="C52" s="189" t="s">
        <v>1284</v>
      </c>
      <c r="D52" s="190">
        <v>37488</v>
      </c>
      <c r="E52" s="98">
        <v>90</v>
      </c>
      <c r="F52" s="98">
        <v>90</v>
      </c>
      <c r="G52" s="97">
        <v>90</v>
      </c>
      <c r="H52" s="22" t="str">
        <f t="shared" si="0"/>
        <v>Xuất sắc</v>
      </c>
      <c r="I52" s="98">
        <v>90</v>
      </c>
      <c r="J52" s="23" t="str">
        <f t="shared" si="1"/>
        <v>Xuất sắc</v>
      </c>
      <c r="K52" s="97"/>
      <c r="L52" s="99"/>
      <c r="M52" s="98"/>
      <c r="N52" s="17" t="e">
        <f>VLOOKUP(B52,'[2]thôi học'!B$2:B$227,1,0)</f>
        <v>#N/A</v>
      </c>
    </row>
    <row r="53" spans="1:14" s="17" customFormat="1" ht="15">
      <c r="A53" s="13">
        <v>44</v>
      </c>
      <c r="B53" s="193" t="s">
        <v>2919</v>
      </c>
      <c r="C53" s="189" t="s">
        <v>1285</v>
      </c>
      <c r="D53" s="190">
        <v>37474</v>
      </c>
      <c r="E53" s="98">
        <v>70</v>
      </c>
      <c r="F53" s="98">
        <v>80</v>
      </c>
      <c r="G53" s="97">
        <v>80</v>
      </c>
      <c r="H53" s="22" t="str">
        <f t="shared" si="0"/>
        <v>Tốt</v>
      </c>
      <c r="I53" s="98">
        <v>80</v>
      </c>
      <c r="J53" s="23" t="str">
        <f t="shared" si="1"/>
        <v>Tốt</v>
      </c>
      <c r="K53" s="97"/>
      <c r="L53" s="99"/>
      <c r="M53" s="98"/>
      <c r="N53" s="17" t="e">
        <f>VLOOKUP(B53,'[2]thôi học'!B$2:B$227,1,0)</f>
        <v>#N/A</v>
      </c>
    </row>
    <row r="54" spans="1:14" s="17" customFormat="1" ht="15">
      <c r="A54" s="13">
        <v>45</v>
      </c>
      <c r="B54" s="193" t="s">
        <v>2920</v>
      </c>
      <c r="C54" s="189" t="s">
        <v>1286</v>
      </c>
      <c r="D54" s="190">
        <v>37493</v>
      </c>
      <c r="E54" s="98">
        <v>94</v>
      </c>
      <c r="F54" s="98">
        <v>94</v>
      </c>
      <c r="G54" s="97">
        <v>94</v>
      </c>
      <c r="H54" s="22" t="str">
        <f t="shared" si="0"/>
        <v>Xuất sắc</v>
      </c>
      <c r="I54" s="98">
        <v>94</v>
      </c>
      <c r="J54" s="23" t="str">
        <f t="shared" si="1"/>
        <v>Xuất sắc</v>
      </c>
      <c r="K54" s="97"/>
      <c r="L54" s="99"/>
      <c r="M54" s="98"/>
      <c r="N54" s="17" t="e">
        <f>VLOOKUP(B54,'[2]thôi học'!B$2:B$227,1,0)</f>
        <v>#N/A</v>
      </c>
    </row>
    <row r="55" spans="1:14" s="17" customFormat="1" ht="15">
      <c r="A55" s="13">
        <v>46</v>
      </c>
      <c r="B55" s="193" t="s">
        <v>2921</v>
      </c>
      <c r="C55" s="189" t="s">
        <v>1287</v>
      </c>
      <c r="D55" s="190">
        <v>37258</v>
      </c>
      <c r="E55" s="98">
        <v>100</v>
      </c>
      <c r="F55" s="98">
        <v>80</v>
      </c>
      <c r="G55" s="97">
        <v>80</v>
      </c>
      <c r="H55" s="22" t="str">
        <f t="shared" si="0"/>
        <v>Tốt</v>
      </c>
      <c r="I55" s="98">
        <v>80</v>
      </c>
      <c r="J55" s="23" t="str">
        <f t="shared" si="1"/>
        <v>Tốt</v>
      </c>
      <c r="K55" s="97"/>
      <c r="L55" s="99"/>
      <c r="M55" s="98"/>
      <c r="N55" s="17" t="e">
        <f>VLOOKUP(B55,'[2]thôi học'!B$2:B$227,1,0)</f>
        <v>#N/A</v>
      </c>
    </row>
    <row r="56" spans="1:14" s="17" customFormat="1" ht="15">
      <c r="A56" s="13">
        <v>47</v>
      </c>
      <c r="B56" s="193" t="s">
        <v>2922</v>
      </c>
      <c r="C56" s="189" t="s">
        <v>1288</v>
      </c>
      <c r="D56" s="190">
        <v>37517</v>
      </c>
      <c r="E56" s="98">
        <v>100</v>
      </c>
      <c r="F56" s="98">
        <v>90</v>
      </c>
      <c r="G56" s="97">
        <v>90</v>
      </c>
      <c r="H56" s="22" t="str">
        <f t="shared" si="0"/>
        <v>Xuất sắc</v>
      </c>
      <c r="I56" s="98">
        <v>90</v>
      </c>
      <c r="J56" s="23" t="str">
        <f t="shared" si="1"/>
        <v>Xuất sắc</v>
      </c>
      <c r="K56" s="97"/>
      <c r="L56" s="99"/>
      <c r="M56" s="98"/>
      <c r="N56" s="17" t="e">
        <f>VLOOKUP(B56,'[2]thôi học'!B$2:B$227,1,0)</f>
        <v>#N/A</v>
      </c>
    </row>
    <row r="57" spans="1:14" s="17" customFormat="1" ht="15">
      <c r="A57" s="13">
        <v>48</v>
      </c>
      <c r="B57" s="193" t="s">
        <v>2923</v>
      </c>
      <c r="C57" s="189" t="s">
        <v>1289</v>
      </c>
      <c r="D57" s="190">
        <v>37483</v>
      </c>
      <c r="E57" s="98">
        <v>90</v>
      </c>
      <c r="F57" s="98">
        <v>90</v>
      </c>
      <c r="G57" s="97">
        <v>90</v>
      </c>
      <c r="H57" s="22" t="str">
        <f t="shared" si="0"/>
        <v>Xuất sắc</v>
      </c>
      <c r="I57" s="98">
        <v>90</v>
      </c>
      <c r="J57" s="23" t="str">
        <f t="shared" si="1"/>
        <v>Xuất sắc</v>
      </c>
      <c r="K57" s="97"/>
      <c r="L57" s="99"/>
      <c r="M57" s="98"/>
      <c r="N57" s="17" t="e">
        <f>VLOOKUP(B57,'[2]thôi học'!B$2:B$227,1,0)</f>
        <v>#N/A</v>
      </c>
    </row>
    <row r="58" spans="1:14" s="17" customFormat="1" ht="15">
      <c r="A58" s="13">
        <v>49</v>
      </c>
      <c r="B58" s="193" t="s">
        <v>2924</v>
      </c>
      <c r="C58" s="189" t="s">
        <v>1290</v>
      </c>
      <c r="D58" s="190">
        <v>37467</v>
      </c>
      <c r="E58" s="98">
        <v>80</v>
      </c>
      <c r="F58" s="98">
        <v>80</v>
      </c>
      <c r="G58" s="97">
        <v>80</v>
      </c>
      <c r="H58" s="22" t="str">
        <f t="shared" si="0"/>
        <v>Tốt</v>
      </c>
      <c r="I58" s="98">
        <v>80</v>
      </c>
      <c r="J58" s="23" t="str">
        <f t="shared" si="1"/>
        <v>Tốt</v>
      </c>
      <c r="K58" s="97"/>
      <c r="L58" s="99"/>
      <c r="M58" s="98"/>
      <c r="N58" s="17" t="e">
        <f>VLOOKUP(B58,'[2]thôi học'!B$2:B$227,1,0)</f>
        <v>#N/A</v>
      </c>
    </row>
    <row r="59" spans="1:14" s="17" customFormat="1" ht="15">
      <c r="A59" s="13">
        <v>50</v>
      </c>
      <c r="B59" s="193" t="s">
        <v>2925</v>
      </c>
      <c r="C59" s="189" t="s">
        <v>633</v>
      </c>
      <c r="D59" s="190">
        <v>37383</v>
      </c>
      <c r="E59" s="98">
        <v>90</v>
      </c>
      <c r="F59" s="98">
        <v>90</v>
      </c>
      <c r="G59" s="97">
        <v>90</v>
      </c>
      <c r="H59" s="22" t="str">
        <f t="shared" si="0"/>
        <v>Xuất sắc</v>
      </c>
      <c r="I59" s="98">
        <v>90</v>
      </c>
      <c r="J59" s="23" t="str">
        <f t="shared" si="1"/>
        <v>Xuất sắc</v>
      </c>
      <c r="K59" s="97"/>
      <c r="L59" s="99"/>
      <c r="M59" s="98"/>
      <c r="N59" s="17" t="e">
        <f>VLOOKUP(B59,'[2]thôi học'!B$2:B$227,1,0)</f>
        <v>#N/A</v>
      </c>
    </row>
    <row r="60" spans="1:14" s="17" customFormat="1" ht="15">
      <c r="A60" s="13">
        <v>51</v>
      </c>
      <c r="B60" s="193" t="s">
        <v>2926</v>
      </c>
      <c r="C60" s="189" t="s">
        <v>1291</v>
      </c>
      <c r="D60" s="190">
        <v>37443</v>
      </c>
      <c r="E60" s="98">
        <v>70</v>
      </c>
      <c r="F60" s="98">
        <v>70</v>
      </c>
      <c r="G60" s="97">
        <v>70</v>
      </c>
      <c r="H60" s="22" t="str">
        <f t="shared" si="0"/>
        <v>Khá</v>
      </c>
      <c r="I60" s="98">
        <v>70</v>
      </c>
      <c r="J60" s="23" t="str">
        <f t="shared" si="1"/>
        <v>Khá</v>
      </c>
      <c r="K60" s="97"/>
      <c r="L60" s="99"/>
      <c r="M60" s="98"/>
      <c r="N60" s="17" t="e">
        <f>VLOOKUP(B60,'[2]thôi học'!B$2:B$227,1,0)</f>
        <v>#N/A</v>
      </c>
    </row>
    <row r="61" spans="1:14" s="17" customFormat="1" ht="15">
      <c r="A61" s="13">
        <v>52</v>
      </c>
      <c r="B61" s="193" t="s">
        <v>2927</v>
      </c>
      <c r="C61" s="189" t="s">
        <v>1292</v>
      </c>
      <c r="D61" s="190">
        <v>37261</v>
      </c>
      <c r="E61" s="98">
        <v>80</v>
      </c>
      <c r="F61" s="98">
        <v>80</v>
      </c>
      <c r="G61" s="97">
        <v>80</v>
      </c>
      <c r="H61" s="22" t="str">
        <f t="shared" si="0"/>
        <v>Tốt</v>
      </c>
      <c r="I61" s="98">
        <v>80</v>
      </c>
      <c r="J61" s="23" t="str">
        <f t="shared" si="1"/>
        <v>Tốt</v>
      </c>
      <c r="K61" s="97"/>
      <c r="L61" s="99"/>
      <c r="M61" s="98"/>
      <c r="N61" s="17" t="e">
        <f>VLOOKUP(B61,'[2]thôi học'!B$2:B$227,1,0)</f>
        <v>#N/A</v>
      </c>
    </row>
    <row r="62" spans="1:14" s="17" customFormat="1" ht="15">
      <c r="A62" s="18"/>
      <c r="B62" s="194"/>
      <c r="D62" s="24"/>
      <c r="E62" s="18"/>
      <c r="F62" s="18"/>
      <c r="G62" s="18"/>
      <c r="I62" s="18"/>
      <c r="J62" s="18"/>
      <c r="K62" s="18"/>
      <c r="L62" s="19"/>
    </row>
    <row r="63" spans="1:14" s="17" customFormat="1" ht="15">
      <c r="A63" s="42" t="s">
        <v>3392</v>
      </c>
      <c r="B63" s="194"/>
      <c r="D63" s="24"/>
      <c r="E63" s="18"/>
      <c r="F63" s="18"/>
      <c r="G63" s="18"/>
      <c r="I63" s="18"/>
      <c r="J63" s="18"/>
      <c r="K63" s="18"/>
      <c r="L63" s="19"/>
    </row>
  </sheetData>
  <mergeCells count="16">
    <mergeCell ref="M8:M9"/>
    <mergeCell ref="A2:D2"/>
    <mergeCell ref="A3:D3"/>
    <mergeCell ref="E3:H3"/>
    <mergeCell ref="A5:L5"/>
    <mergeCell ref="A6:L6"/>
    <mergeCell ref="A8:A9"/>
    <mergeCell ref="B8:B9"/>
    <mergeCell ref="C8:C9"/>
    <mergeCell ref="D8:D9"/>
    <mergeCell ref="E8:E9"/>
    <mergeCell ref="F8:F9"/>
    <mergeCell ref="G8:H8"/>
    <mergeCell ref="I8:J8"/>
    <mergeCell ref="K8:K9"/>
    <mergeCell ref="L8:L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68"/>
  <sheetViews>
    <sheetView topLeftCell="A5" workbookViewId="0">
      <selection activeCell="P12" sqref="P12"/>
    </sheetView>
  </sheetViews>
  <sheetFormatPr defaultColWidth="9.125" defaultRowHeight="15"/>
  <cols>
    <col min="1" max="1" width="4.75" style="18" bestFit="1" customWidth="1"/>
    <col min="2" max="2" width="8.75" style="17" customWidth="1"/>
    <col min="3" max="3" width="26.25" style="17" customWidth="1"/>
    <col min="4" max="4" width="10.75" style="24" customWidth="1"/>
    <col min="5" max="6" width="5.875" style="18" customWidth="1"/>
    <col min="7" max="7" width="6.875" style="18" customWidth="1"/>
    <col min="8" max="8" width="9.375" style="17" customWidth="1"/>
    <col min="9" max="9" width="7.75" style="18" customWidth="1"/>
    <col min="10" max="10" width="10.25" style="18" customWidth="1"/>
    <col min="11" max="11" width="9" style="18" hidden="1" customWidth="1"/>
    <col min="12" max="12" width="35" style="19" hidden="1" customWidth="1"/>
    <col min="13" max="13" width="7.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L1" s="17"/>
    </row>
    <row r="2" spans="1:14" hidden="1">
      <c r="A2" s="212" t="s">
        <v>636</v>
      </c>
      <c r="B2" s="212"/>
      <c r="C2" s="212"/>
      <c r="D2" s="212"/>
      <c r="E2" s="212"/>
      <c r="F2" s="212"/>
      <c r="G2" s="212"/>
      <c r="H2" s="212"/>
      <c r="I2" s="212"/>
      <c r="J2" s="212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L4" s="17"/>
    </row>
    <row r="5" spans="1:14">
      <c r="A5" s="17"/>
      <c r="B5" s="25"/>
      <c r="D5" s="65"/>
      <c r="E5" s="17"/>
      <c r="F5" s="17"/>
      <c r="G5" s="17"/>
      <c r="J5" s="17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106"/>
    </row>
    <row r="8" spans="1:14">
      <c r="A8" s="106"/>
      <c r="B8" s="45"/>
      <c r="C8" s="45"/>
      <c r="D8" s="27"/>
      <c r="E8" s="82"/>
      <c r="F8" s="82"/>
      <c r="G8" s="46"/>
    </row>
    <row r="9" spans="1:14">
      <c r="A9" s="207" t="s">
        <v>3402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13">
        <v>1</v>
      </c>
      <c r="B14" s="166" t="s">
        <v>2928</v>
      </c>
      <c r="C14" s="116" t="s">
        <v>1293</v>
      </c>
      <c r="D14" s="117">
        <v>37439</v>
      </c>
      <c r="E14" s="151">
        <v>90</v>
      </c>
      <c r="F14" s="151">
        <v>90</v>
      </c>
      <c r="G14" s="151">
        <v>90</v>
      </c>
      <c r="H14" s="22" t="str">
        <f t="shared" ref="H14:H66" si="0">IF(G14&gt;=90,"Xuất sắc",IF(G14&gt;=80,"Tốt", IF(G14&gt;=65,"Khá",IF(G14&gt;=50,"Trung bình", IF(G14&gt;=35, "Yếu", "Kém")))))</f>
        <v>Xuất sắc</v>
      </c>
      <c r="I14" s="151">
        <v>90</v>
      </c>
      <c r="J14" s="23" t="str">
        <f t="shared" ref="J14:J66" si="1">IF(I14&gt;=90,"Xuất sắc",IF(I14&gt;=80,"Tốt", IF(I14&gt;=65,"Khá",IF(I14&gt;=50,"Trung bình", IF(I14&gt;=35, "Yếu", "Kém")))))</f>
        <v>Xuất sắc</v>
      </c>
      <c r="K14" s="21"/>
      <c r="L14" s="90"/>
      <c r="M14" s="22"/>
      <c r="N14" s="17" t="e">
        <f>VLOOKUP(B14,'[1]thôi học'!B$2:B$211,1,0)</f>
        <v>#N/A</v>
      </c>
    </row>
    <row r="15" spans="1:14">
      <c r="A15" s="13">
        <v>2</v>
      </c>
      <c r="B15" s="166" t="s">
        <v>2929</v>
      </c>
      <c r="C15" s="116" t="s">
        <v>1294</v>
      </c>
      <c r="D15" s="117">
        <v>37294</v>
      </c>
      <c r="E15" s="151">
        <v>80</v>
      </c>
      <c r="F15" s="151">
        <v>80</v>
      </c>
      <c r="G15" s="151">
        <v>80</v>
      </c>
      <c r="H15" s="22" t="str">
        <f t="shared" si="0"/>
        <v>Tốt</v>
      </c>
      <c r="I15" s="151">
        <v>80</v>
      </c>
      <c r="J15" s="23" t="str">
        <f t="shared" si="1"/>
        <v>Tốt</v>
      </c>
      <c r="K15" s="21"/>
      <c r="L15" s="90"/>
      <c r="M15" s="22"/>
      <c r="N15" s="17" t="e">
        <f>VLOOKUP(B15,'[1]thôi học'!B$2:B$211,1,0)</f>
        <v>#N/A</v>
      </c>
    </row>
    <row r="16" spans="1:14">
      <c r="A16" s="13">
        <v>3</v>
      </c>
      <c r="B16" s="166" t="s">
        <v>2930</v>
      </c>
      <c r="C16" s="116" t="s">
        <v>1295</v>
      </c>
      <c r="D16" s="117">
        <v>37322</v>
      </c>
      <c r="E16" s="151">
        <v>70</v>
      </c>
      <c r="F16" s="151">
        <v>70</v>
      </c>
      <c r="G16" s="151">
        <v>70</v>
      </c>
      <c r="H16" s="22" t="str">
        <f t="shared" si="0"/>
        <v>Khá</v>
      </c>
      <c r="I16" s="151">
        <v>70</v>
      </c>
      <c r="J16" s="23" t="str">
        <f t="shared" si="1"/>
        <v>Khá</v>
      </c>
      <c r="K16" s="21"/>
      <c r="L16" s="90"/>
      <c r="M16" s="22"/>
      <c r="N16" s="17" t="e">
        <f>VLOOKUP(B16,'[1]thôi học'!B$2:B$211,1,0)</f>
        <v>#N/A</v>
      </c>
    </row>
    <row r="17" spans="1:14">
      <c r="A17" s="13">
        <v>4</v>
      </c>
      <c r="B17" s="166" t="s">
        <v>2931</v>
      </c>
      <c r="C17" s="116" t="s">
        <v>1296</v>
      </c>
      <c r="D17" s="117">
        <v>37545</v>
      </c>
      <c r="E17" s="151">
        <v>90</v>
      </c>
      <c r="F17" s="151">
        <v>90</v>
      </c>
      <c r="G17" s="151">
        <v>90</v>
      </c>
      <c r="H17" s="22" t="str">
        <f t="shared" si="0"/>
        <v>Xuất sắc</v>
      </c>
      <c r="I17" s="151">
        <v>90</v>
      </c>
      <c r="J17" s="23" t="str">
        <f t="shared" si="1"/>
        <v>Xuất sắc</v>
      </c>
      <c r="K17" s="21"/>
      <c r="L17" s="90"/>
      <c r="M17" s="22"/>
      <c r="N17" s="17" t="e">
        <f>VLOOKUP(B17,'[1]thôi học'!B$2:B$211,1,0)</f>
        <v>#N/A</v>
      </c>
    </row>
    <row r="18" spans="1:14">
      <c r="A18" s="13">
        <v>5</v>
      </c>
      <c r="B18" s="166" t="s">
        <v>2932</v>
      </c>
      <c r="C18" s="116" t="s">
        <v>1297</v>
      </c>
      <c r="D18" s="117">
        <v>37297</v>
      </c>
      <c r="E18" s="151">
        <v>90</v>
      </c>
      <c r="F18" s="151">
        <v>90</v>
      </c>
      <c r="G18" s="151">
        <v>90</v>
      </c>
      <c r="H18" s="22" t="str">
        <f t="shared" si="0"/>
        <v>Xuất sắc</v>
      </c>
      <c r="I18" s="151">
        <v>90</v>
      </c>
      <c r="J18" s="23" t="str">
        <f t="shared" si="1"/>
        <v>Xuất sắc</v>
      </c>
      <c r="K18" s="13"/>
      <c r="L18" s="90"/>
      <c r="M18" s="22"/>
      <c r="N18" s="17" t="e">
        <f>VLOOKUP(B18,'[1]thôi học'!B$2:B$211,1,0)</f>
        <v>#N/A</v>
      </c>
    </row>
    <row r="19" spans="1:14">
      <c r="A19" s="13">
        <v>6</v>
      </c>
      <c r="B19" s="166" t="s">
        <v>2933</v>
      </c>
      <c r="C19" s="116" t="s">
        <v>1298</v>
      </c>
      <c r="D19" s="117">
        <v>37409</v>
      </c>
      <c r="E19" s="151">
        <v>80</v>
      </c>
      <c r="F19" s="151">
        <v>80</v>
      </c>
      <c r="G19" s="151">
        <v>80</v>
      </c>
      <c r="H19" s="22" t="str">
        <f t="shared" si="0"/>
        <v>Tốt</v>
      </c>
      <c r="I19" s="151">
        <v>80</v>
      </c>
      <c r="J19" s="23" t="str">
        <f t="shared" si="1"/>
        <v>Tốt</v>
      </c>
      <c r="K19" s="13"/>
      <c r="L19" s="90"/>
      <c r="M19" s="22"/>
      <c r="N19" s="17" t="e">
        <f>VLOOKUP(B19,'[1]thôi học'!B$2:B$211,1,0)</f>
        <v>#N/A</v>
      </c>
    </row>
    <row r="20" spans="1:14">
      <c r="A20" s="13">
        <v>7</v>
      </c>
      <c r="B20" s="166" t="s">
        <v>2934</v>
      </c>
      <c r="C20" s="116" t="s">
        <v>1299</v>
      </c>
      <c r="D20" s="117">
        <v>37541</v>
      </c>
      <c r="E20" s="151">
        <v>90</v>
      </c>
      <c r="F20" s="151">
        <v>90</v>
      </c>
      <c r="G20" s="151">
        <v>90</v>
      </c>
      <c r="H20" s="22" t="str">
        <f t="shared" si="0"/>
        <v>Xuất sắc</v>
      </c>
      <c r="I20" s="151">
        <v>90</v>
      </c>
      <c r="J20" s="23" t="str">
        <f t="shared" si="1"/>
        <v>Xuất sắc</v>
      </c>
      <c r="K20" s="13"/>
      <c r="L20" s="90"/>
      <c r="M20" s="22"/>
      <c r="N20" s="17" t="e">
        <f>VLOOKUP(B20,'[1]thôi học'!B$2:B$211,1,0)</f>
        <v>#N/A</v>
      </c>
    </row>
    <row r="21" spans="1:14" ht="16.5" customHeight="1">
      <c r="A21" s="13">
        <v>8</v>
      </c>
      <c r="B21" s="166" t="s">
        <v>2935</v>
      </c>
      <c r="C21" s="116" t="s">
        <v>1300</v>
      </c>
      <c r="D21" s="117">
        <v>36489</v>
      </c>
      <c r="E21" s="151">
        <v>0</v>
      </c>
      <c r="F21" s="151">
        <v>0</v>
      </c>
      <c r="G21" s="151">
        <v>0</v>
      </c>
      <c r="H21" s="22" t="str">
        <f t="shared" si="0"/>
        <v>Kém</v>
      </c>
      <c r="I21" s="151">
        <v>0</v>
      </c>
      <c r="J21" s="23" t="str">
        <f t="shared" si="1"/>
        <v>Kém</v>
      </c>
      <c r="K21" s="13"/>
      <c r="L21" s="90"/>
      <c r="M21" s="22"/>
      <c r="N21" s="17" t="e">
        <f>VLOOKUP(B21,'[1]thôi học'!B$2:B$211,1,0)</f>
        <v>#N/A</v>
      </c>
    </row>
    <row r="22" spans="1:14">
      <c r="A22" s="13">
        <v>9</v>
      </c>
      <c r="B22" s="166" t="s">
        <v>2936</v>
      </c>
      <c r="C22" s="116" t="s">
        <v>1301</v>
      </c>
      <c r="D22" s="117">
        <v>37597</v>
      </c>
      <c r="E22" s="151">
        <v>80</v>
      </c>
      <c r="F22" s="151">
        <v>80</v>
      </c>
      <c r="G22" s="151">
        <v>80</v>
      </c>
      <c r="H22" s="22" t="str">
        <f t="shared" si="0"/>
        <v>Tốt</v>
      </c>
      <c r="I22" s="151">
        <v>80</v>
      </c>
      <c r="J22" s="23" t="str">
        <f t="shared" si="1"/>
        <v>Tốt</v>
      </c>
      <c r="K22" s="21"/>
      <c r="L22" s="90"/>
      <c r="M22" s="22"/>
      <c r="N22" s="17" t="e">
        <f>VLOOKUP(B22,'[1]thôi học'!B$2:B$211,1,0)</f>
        <v>#N/A</v>
      </c>
    </row>
    <row r="23" spans="1:14">
      <c r="A23" s="13">
        <v>10</v>
      </c>
      <c r="B23" s="166" t="s">
        <v>2937</v>
      </c>
      <c r="C23" s="116" t="s">
        <v>1302</v>
      </c>
      <c r="D23" s="117">
        <v>37472</v>
      </c>
      <c r="E23" s="151">
        <v>70</v>
      </c>
      <c r="F23" s="151">
        <v>70</v>
      </c>
      <c r="G23" s="151">
        <v>70</v>
      </c>
      <c r="H23" s="22" t="str">
        <f t="shared" si="0"/>
        <v>Khá</v>
      </c>
      <c r="I23" s="151">
        <v>70</v>
      </c>
      <c r="J23" s="23" t="str">
        <f t="shared" si="1"/>
        <v>Khá</v>
      </c>
      <c r="K23" s="21"/>
      <c r="L23" s="90"/>
      <c r="M23" s="22"/>
      <c r="N23" s="17" t="e">
        <f>VLOOKUP(B23,'[1]thôi học'!B$2:B$211,1,0)</f>
        <v>#N/A</v>
      </c>
    </row>
    <row r="24" spans="1:14">
      <c r="A24" s="13">
        <v>11</v>
      </c>
      <c r="B24" s="166" t="s">
        <v>2938</v>
      </c>
      <c r="C24" s="116" t="s">
        <v>1303</v>
      </c>
      <c r="D24" s="117">
        <v>37304</v>
      </c>
      <c r="E24" s="151">
        <v>90</v>
      </c>
      <c r="F24" s="151">
        <v>90</v>
      </c>
      <c r="G24" s="151">
        <v>90</v>
      </c>
      <c r="H24" s="22" t="str">
        <f t="shared" si="0"/>
        <v>Xuất sắc</v>
      </c>
      <c r="I24" s="151">
        <v>90</v>
      </c>
      <c r="J24" s="23" t="str">
        <f t="shared" si="1"/>
        <v>Xuất sắc</v>
      </c>
      <c r="K24" s="13"/>
      <c r="L24" s="90"/>
      <c r="M24" s="22"/>
      <c r="N24" s="17" t="e">
        <f>VLOOKUP(B24,'[1]thôi học'!B$2:B$211,1,0)</f>
        <v>#N/A</v>
      </c>
    </row>
    <row r="25" spans="1:14">
      <c r="A25" s="13">
        <v>12</v>
      </c>
      <c r="B25" s="166" t="s">
        <v>2939</v>
      </c>
      <c r="C25" s="116" t="s">
        <v>1304</v>
      </c>
      <c r="D25" s="117">
        <v>37513</v>
      </c>
      <c r="E25" s="151">
        <v>90</v>
      </c>
      <c r="F25" s="151">
        <v>90</v>
      </c>
      <c r="G25" s="151">
        <v>90</v>
      </c>
      <c r="H25" s="22" t="str">
        <f t="shared" si="0"/>
        <v>Xuất sắc</v>
      </c>
      <c r="I25" s="151">
        <v>90</v>
      </c>
      <c r="J25" s="23" t="str">
        <f t="shared" si="1"/>
        <v>Xuất sắc</v>
      </c>
      <c r="K25" s="21"/>
      <c r="L25" s="90"/>
      <c r="M25" s="22"/>
      <c r="N25" s="17" t="e">
        <f>VLOOKUP(B25,'[1]thôi học'!B$2:B$211,1,0)</f>
        <v>#N/A</v>
      </c>
    </row>
    <row r="26" spans="1:14">
      <c r="A26" s="13">
        <v>13</v>
      </c>
      <c r="B26" s="166" t="s">
        <v>2940</v>
      </c>
      <c r="C26" s="116" t="s">
        <v>116</v>
      </c>
      <c r="D26" s="117">
        <v>37591</v>
      </c>
      <c r="E26" s="151">
        <v>90</v>
      </c>
      <c r="F26" s="151">
        <v>90</v>
      </c>
      <c r="G26" s="151">
        <v>90</v>
      </c>
      <c r="H26" s="22" t="str">
        <f t="shared" si="0"/>
        <v>Xuất sắc</v>
      </c>
      <c r="I26" s="151">
        <v>90</v>
      </c>
      <c r="J26" s="23" t="str">
        <f t="shared" si="1"/>
        <v>Xuất sắc</v>
      </c>
      <c r="K26" s="13"/>
      <c r="L26" s="90"/>
      <c r="M26" s="22"/>
      <c r="N26" s="17" t="e">
        <f>VLOOKUP(B26,'[1]thôi học'!B$2:B$211,1,0)</f>
        <v>#N/A</v>
      </c>
    </row>
    <row r="27" spans="1:14">
      <c r="A27" s="13">
        <v>14</v>
      </c>
      <c r="B27" s="166" t="s">
        <v>2941</v>
      </c>
      <c r="C27" s="116" t="s">
        <v>1305</v>
      </c>
      <c r="D27" s="117">
        <v>37429</v>
      </c>
      <c r="E27" s="151">
        <v>90</v>
      </c>
      <c r="F27" s="151">
        <v>90</v>
      </c>
      <c r="G27" s="151">
        <v>90</v>
      </c>
      <c r="H27" s="22" t="str">
        <f t="shared" si="0"/>
        <v>Xuất sắc</v>
      </c>
      <c r="I27" s="151">
        <v>90</v>
      </c>
      <c r="J27" s="23" t="str">
        <f t="shared" si="1"/>
        <v>Xuất sắc</v>
      </c>
      <c r="K27" s="21"/>
      <c r="L27" s="90"/>
      <c r="M27" s="22"/>
      <c r="N27" s="17" t="e">
        <f>VLOOKUP(B27,'[1]thôi học'!B$2:B$211,1,0)</f>
        <v>#N/A</v>
      </c>
    </row>
    <row r="28" spans="1:14">
      <c r="A28" s="13">
        <v>15</v>
      </c>
      <c r="B28" s="166" t="s">
        <v>2942</v>
      </c>
      <c r="C28" s="116" t="s">
        <v>1306</v>
      </c>
      <c r="D28" s="117">
        <v>37610</v>
      </c>
      <c r="E28" s="151">
        <v>80</v>
      </c>
      <c r="F28" s="151">
        <v>80</v>
      </c>
      <c r="G28" s="151">
        <v>80</v>
      </c>
      <c r="H28" s="22" t="str">
        <f t="shared" si="0"/>
        <v>Tốt</v>
      </c>
      <c r="I28" s="151">
        <v>80</v>
      </c>
      <c r="J28" s="23" t="str">
        <f t="shared" si="1"/>
        <v>Tốt</v>
      </c>
      <c r="K28" s="21"/>
      <c r="L28" s="90"/>
      <c r="M28" s="22"/>
      <c r="N28" s="17" t="e">
        <f>VLOOKUP(B28,'[1]thôi học'!B$2:B$211,1,0)</f>
        <v>#N/A</v>
      </c>
    </row>
    <row r="29" spans="1:14">
      <c r="A29" s="13">
        <v>16</v>
      </c>
      <c r="B29" s="166" t="s">
        <v>2943</v>
      </c>
      <c r="C29" s="116" t="s">
        <v>1307</v>
      </c>
      <c r="D29" s="117">
        <v>37520</v>
      </c>
      <c r="E29" s="151">
        <v>90</v>
      </c>
      <c r="F29" s="151">
        <v>90</v>
      </c>
      <c r="G29" s="151">
        <v>90</v>
      </c>
      <c r="H29" s="22" t="str">
        <f t="shared" si="0"/>
        <v>Xuất sắc</v>
      </c>
      <c r="I29" s="151">
        <v>90</v>
      </c>
      <c r="J29" s="23" t="str">
        <f t="shared" si="1"/>
        <v>Xuất sắc</v>
      </c>
      <c r="K29" s="21"/>
      <c r="L29" s="90"/>
      <c r="M29" s="22"/>
      <c r="N29" s="17" t="e">
        <f>VLOOKUP(B29,'[1]thôi học'!B$2:B$211,1,0)</f>
        <v>#N/A</v>
      </c>
    </row>
    <row r="30" spans="1:14">
      <c r="A30" s="13">
        <v>17</v>
      </c>
      <c r="B30" s="166" t="s">
        <v>2944</v>
      </c>
      <c r="C30" s="116" t="s">
        <v>1308</v>
      </c>
      <c r="D30" s="117">
        <v>37380</v>
      </c>
      <c r="E30" s="151">
        <v>75</v>
      </c>
      <c r="F30" s="151">
        <v>75</v>
      </c>
      <c r="G30" s="151">
        <v>75</v>
      </c>
      <c r="H30" s="22" t="str">
        <f t="shared" si="0"/>
        <v>Khá</v>
      </c>
      <c r="I30" s="151">
        <v>75</v>
      </c>
      <c r="J30" s="23" t="str">
        <f t="shared" si="1"/>
        <v>Khá</v>
      </c>
      <c r="K30" s="13"/>
      <c r="L30" s="90"/>
      <c r="M30" s="22"/>
      <c r="N30" s="17" t="e">
        <f>VLOOKUP(B30,'[1]thôi học'!B$2:B$211,1,0)</f>
        <v>#N/A</v>
      </c>
    </row>
    <row r="31" spans="1:14">
      <c r="A31" s="13">
        <v>18</v>
      </c>
      <c r="B31" s="166" t="s">
        <v>2945</v>
      </c>
      <c r="C31" s="116" t="s">
        <v>1309</v>
      </c>
      <c r="D31" s="117">
        <v>37577</v>
      </c>
      <c r="E31" s="151">
        <v>100</v>
      </c>
      <c r="F31" s="151">
        <v>100</v>
      </c>
      <c r="G31" s="151">
        <v>100</v>
      </c>
      <c r="H31" s="22" t="str">
        <f t="shared" si="0"/>
        <v>Xuất sắc</v>
      </c>
      <c r="I31" s="151">
        <v>100</v>
      </c>
      <c r="J31" s="23" t="str">
        <f t="shared" si="1"/>
        <v>Xuất sắc</v>
      </c>
      <c r="K31" s="21"/>
      <c r="L31" s="90"/>
      <c r="M31" s="22"/>
      <c r="N31" s="17" t="e">
        <f>VLOOKUP(B31,'[1]thôi học'!B$2:B$211,1,0)</f>
        <v>#N/A</v>
      </c>
    </row>
    <row r="32" spans="1:14">
      <c r="A32" s="13">
        <v>19</v>
      </c>
      <c r="B32" s="166" t="s">
        <v>2946</v>
      </c>
      <c r="C32" s="116" t="s">
        <v>1310</v>
      </c>
      <c r="D32" s="117">
        <v>37599</v>
      </c>
      <c r="E32" s="151">
        <v>90</v>
      </c>
      <c r="F32" s="151">
        <v>90</v>
      </c>
      <c r="G32" s="151">
        <v>90</v>
      </c>
      <c r="H32" s="22" t="str">
        <f t="shared" si="0"/>
        <v>Xuất sắc</v>
      </c>
      <c r="I32" s="151">
        <v>90</v>
      </c>
      <c r="J32" s="23" t="str">
        <f t="shared" si="1"/>
        <v>Xuất sắc</v>
      </c>
      <c r="K32" s="21"/>
      <c r="L32" s="90"/>
      <c r="M32" s="22"/>
      <c r="N32" s="17" t="e">
        <f>VLOOKUP(B32,'[1]thôi học'!B$2:B$211,1,0)</f>
        <v>#N/A</v>
      </c>
    </row>
    <row r="33" spans="1:14">
      <c r="A33" s="13">
        <v>20</v>
      </c>
      <c r="B33" s="166" t="s">
        <v>2947</v>
      </c>
      <c r="C33" s="116" t="s">
        <v>1311</v>
      </c>
      <c r="D33" s="117">
        <v>37331</v>
      </c>
      <c r="E33" s="151">
        <v>90</v>
      </c>
      <c r="F33" s="151">
        <v>90</v>
      </c>
      <c r="G33" s="151">
        <v>90</v>
      </c>
      <c r="H33" s="22" t="str">
        <f t="shared" si="0"/>
        <v>Xuất sắc</v>
      </c>
      <c r="I33" s="151">
        <v>90</v>
      </c>
      <c r="J33" s="23" t="str">
        <f t="shared" si="1"/>
        <v>Xuất sắc</v>
      </c>
      <c r="K33" s="21"/>
      <c r="L33" s="90"/>
      <c r="M33" s="22"/>
      <c r="N33" s="17" t="e">
        <f>VLOOKUP(B33,'[1]thôi học'!B$2:B$211,1,0)</f>
        <v>#N/A</v>
      </c>
    </row>
    <row r="34" spans="1:14">
      <c r="A34" s="13">
        <v>21</v>
      </c>
      <c r="B34" s="166" t="s">
        <v>2948</v>
      </c>
      <c r="C34" s="116" t="s">
        <v>32</v>
      </c>
      <c r="D34" s="117">
        <v>37572</v>
      </c>
      <c r="E34" s="151">
        <v>90</v>
      </c>
      <c r="F34" s="151">
        <v>90</v>
      </c>
      <c r="G34" s="151">
        <v>90</v>
      </c>
      <c r="H34" s="22" t="str">
        <f t="shared" si="0"/>
        <v>Xuất sắc</v>
      </c>
      <c r="I34" s="151">
        <v>90</v>
      </c>
      <c r="J34" s="23" t="str">
        <f t="shared" si="1"/>
        <v>Xuất sắc</v>
      </c>
      <c r="K34" s="21"/>
      <c r="L34" s="90"/>
      <c r="M34" s="22"/>
      <c r="N34" s="17" t="e">
        <f>VLOOKUP(B34,'[1]thôi học'!B$2:B$211,1,0)</f>
        <v>#N/A</v>
      </c>
    </row>
    <row r="35" spans="1:14">
      <c r="A35" s="13">
        <v>22</v>
      </c>
      <c r="B35" s="166" t="s">
        <v>2949</v>
      </c>
      <c r="C35" s="116" t="s">
        <v>203</v>
      </c>
      <c r="D35" s="117">
        <v>37257</v>
      </c>
      <c r="E35" s="151">
        <v>90</v>
      </c>
      <c r="F35" s="151">
        <v>90</v>
      </c>
      <c r="G35" s="151">
        <v>90</v>
      </c>
      <c r="H35" s="22" t="str">
        <f t="shared" si="0"/>
        <v>Xuất sắc</v>
      </c>
      <c r="I35" s="151">
        <v>90</v>
      </c>
      <c r="J35" s="23" t="str">
        <f t="shared" si="1"/>
        <v>Xuất sắc</v>
      </c>
      <c r="K35" s="21"/>
      <c r="L35" s="90"/>
      <c r="M35" s="22"/>
      <c r="N35" s="17" t="e">
        <f>VLOOKUP(B35,'[1]thôi học'!B$2:B$211,1,0)</f>
        <v>#N/A</v>
      </c>
    </row>
    <row r="36" spans="1:14">
      <c r="A36" s="13">
        <v>23</v>
      </c>
      <c r="B36" s="166" t="s">
        <v>2950</v>
      </c>
      <c r="C36" s="116" t="s">
        <v>1312</v>
      </c>
      <c r="D36" s="117">
        <v>37541</v>
      </c>
      <c r="E36" s="151">
        <v>83</v>
      </c>
      <c r="F36" s="151">
        <v>83</v>
      </c>
      <c r="G36" s="151">
        <v>83</v>
      </c>
      <c r="H36" s="22" t="str">
        <f t="shared" si="0"/>
        <v>Tốt</v>
      </c>
      <c r="I36" s="151">
        <v>83</v>
      </c>
      <c r="J36" s="23" t="str">
        <f t="shared" si="1"/>
        <v>Tốt</v>
      </c>
      <c r="K36" s="21"/>
      <c r="L36" s="90"/>
      <c r="M36" s="22"/>
      <c r="N36" s="17" t="e">
        <f>VLOOKUP(B36,'[1]thôi học'!B$2:B$211,1,0)</f>
        <v>#N/A</v>
      </c>
    </row>
    <row r="37" spans="1:14">
      <c r="A37" s="13">
        <v>24</v>
      </c>
      <c r="B37" s="166" t="s">
        <v>2951</v>
      </c>
      <c r="C37" s="116" t="s">
        <v>1313</v>
      </c>
      <c r="D37" s="117">
        <v>37279</v>
      </c>
      <c r="E37" s="151">
        <v>80</v>
      </c>
      <c r="F37" s="151">
        <v>80</v>
      </c>
      <c r="G37" s="151">
        <v>80</v>
      </c>
      <c r="H37" s="22" t="str">
        <f t="shared" si="0"/>
        <v>Tốt</v>
      </c>
      <c r="I37" s="151">
        <v>80</v>
      </c>
      <c r="J37" s="23" t="str">
        <f t="shared" si="1"/>
        <v>Tốt</v>
      </c>
      <c r="K37" s="21"/>
      <c r="L37" s="90"/>
      <c r="M37" s="22"/>
      <c r="N37" s="17" t="e">
        <f>VLOOKUP(B37,'[1]thôi học'!B$2:B$211,1,0)</f>
        <v>#N/A</v>
      </c>
    </row>
    <row r="38" spans="1:14">
      <c r="A38" s="13">
        <v>25</v>
      </c>
      <c r="B38" s="166" t="s">
        <v>2952</v>
      </c>
      <c r="C38" s="116" t="s">
        <v>53</v>
      </c>
      <c r="D38" s="117">
        <v>37610</v>
      </c>
      <c r="E38" s="151">
        <v>92</v>
      </c>
      <c r="F38" s="151">
        <v>92</v>
      </c>
      <c r="G38" s="151">
        <v>92</v>
      </c>
      <c r="H38" s="22" t="str">
        <f t="shared" si="0"/>
        <v>Xuất sắc</v>
      </c>
      <c r="I38" s="151">
        <v>92</v>
      </c>
      <c r="J38" s="23" t="str">
        <f t="shared" si="1"/>
        <v>Xuất sắc</v>
      </c>
      <c r="K38" s="21"/>
      <c r="L38" s="90"/>
      <c r="M38" s="22"/>
      <c r="N38" s="17" t="e">
        <f>VLOOKUP(B38,'[1]thôi học'!B$2:B$211,1,0)</f>
        <v>#N/A</v>
      </c>
    </row>
    <row r="39" spans="1:14">
      <c r="A39" s="13">
        <v>26</v>
      </c>
      <c r="B39" s="166" t="s">
        <v>2953</v>
      </c>
      <c r="C39" s="116" t="s">
        <v>1314</v>
      </c>
      <c r="D39" s="117">
        <v>37526</v>
      </c>
      <c r="E39" s="151">
        <v>96</v>
      </c>
      <c r="F39" s="151">
        <v>96</v>
      </c>
      <c r="G39" s="151">
        <v>96</v>
      </c>
      <c r="H39" s="22" t="str">
        <f t="shared" si="0"/>
        <v>Xuất sắc</v>
      </c>
      <c r="I39" s="151">
        <v>96</v>
      </c>
      <c r="J39" s="23" t="str">
        <f t="shared" si="1"/>
        <v>Xuất sắc</v>
      </c>
      <c r="K39" s="21"/>
      <c r="L39" s="90"/>
      <c r="M39" s="22"/>
      <c r="N39" s="17" t="e">
        <f>VLOOKUP(B39,'[1]thôi học'!B$2:B$211,1,0)</f>
        <v>#N/A</v>
      </c>
    </row>
    <row r="40" spans="1:14">
      <c r="A40" s="13">
        <v>27</v>
      </c>
      <c r="B40" s="166" t="s">
        <v>2954</v>
      </c>
      <c r="C40" s="116" t="s">
        <v>1315</v>
      </c>
      <c r="D40" s="117">
        <v>37519</v>
      </c>
      <c r="E40" s="151">
        <v>92</v>
      </c>
      <c r="F40" s="151">
        <v>92</v>
      </c>
      <c r="G40" s="151">
        <v>92</v>
      </c>
      <c r="H40" s="22" t="str">
        <f t="shared" si="0"/>
        <v>Xuất sắc</v>
      </c>
      <c r="I40" s="151">
        <v>92</v>
      </c>
      <c r="J40" s="23" t="str">
        <f t="shared" si="1"/>
        <v>Xuất sắc</v>
      </c>
      <c r="K40" s="21"/>
      <c r="L40" s="90"/>
      <c r="M40" s="22"/>
      <c r="N40" s="17" t="e">
        <f>VLOOKUP(B40,'[1]thôi học'!B$2:B$211,1,0)</f>
        <v>#N/A</v>
      </c>
    </row>
    <row r="41" spans="1:14">
      <c r="A41" s="13">
        <v>28</v>
      </c>
      <c r="B41" s="166" t="s">
        <v>2955</v>
      </c>
      <c r="C41" s="116" t="s">
        <v>1316</v>
      </c>
      <c r="D41" s="117">
        <v>37439</v>
      </c>
      <c r="E41" s="151">
        <v>92</v>
      </c>
      <c r="F41" s="151">
        <v>92</v>
      </c>
      <c r="G41" s="151">
        <v>92</v>
      </c>
      <c r="H41" s="22" t="str">
        <f t="shared" si="0"/>
        <v>Xuất sắc</v>
      </c>
      <c r="I41" s="151">
        <v>92</v>
      </c>
      <c r="J41" s="23" t="str">
        <f t="shared" si="1"/>
        <v>Xuất sắc</v>
      </c>
      <c r="K41" s="13"/>
      <c r="L41" s="90"/>
      <c r="M41" s="22"/>
      <c r="N41" s="17" t="e">
        <f>VLOOKUP(B41,'[1]thôi học'!B$2:B$211,1,0)</f>
        <v>#N/A</v>
      </c>
    </row>
    <row r="42" spans="1:14">
      <c r="A42" s="13">
        <v>29</v>
      </c>
      <c r="B42" s="166" t="s">
        <v>2956</v>
      </c>
      <c r="C42" s="116" t="s">
        <v>1317</v>
      </c>
      <c r="D42" s="117">
        <v>37588</v>
      </c>
      <c r="E42" s="151">
        <v>90</v>
      </c>
      <c r="F42" s="151">
        <v>90</v>
      </c>
      <c r="G42" s="151">
        <v>90</v>
      </c>
      <c r="H42" s="22" t="str">
        <f t="shared" si="0"/>
        <v>Xuất sắc</v>
      </c>
      <c r="I42" s="151">
        <v>90</v>
      </c>
      <c r="J42" s="23" t="str">
        <f t="shared" si="1"/>
        <v>Xuất sắc</v>
      </c>
      <c r="K42" s="21"/>
      <c r="L42" s="90"/>
      <c r="M42" s="22"/>
      <c r="N42" s="17" t="e">
        <f>VLOOKUP(B42,'[1]thôi học'!B$2:B$211,1,0)</f>
        <v>#N/A</v>
      </c>
    </row>
    <row r="43" spans="1:14">
      <c r="A43" s="13">
        <v>30</v>
      </c>
      <c r="B43" s="166" t="s">
        <v>2957</v>
      </c>
      <c r="C43" s="116" t="s">
        <v>1318</v>
      </c>
      <c r="D43" s="117">
        <v>37354</v>
      </c>
      <c r="E43" s="151">
        <v>90</v>
      </c>
      <c r="F43" s="151">
        <v>90</v>
      </c>
      <c r="G43" s="151">
        <v>90</v>
      </c>
      <c r="H43" s="22" t="str">
        <f t="shared" si="0"/>
        <v>Xuất sắc</v>
      </c>
      <c r="I43" s="151">
        <v>90</v>
      </c>
      <c r="J43" s="23" t="str">
        <f t="shared" si="1"/>
        <v>Xuất sắc</v>
      </c>
      <c r="K43" s="13"/>
      <c r="L43" s="90"/>
      <c r="M43" s="22"/>
      <c r="N43" s="17" t="e">
        <f>VLOOKUP(B43,'[1]thôi học'!B$2:B$211,1,0)</f>
        <v>#N/A</v>
      </c>
    </row>
    <row r="44" spans="1:14">
      <c r="A44" s="13">
        <v>31</v>
      </c>
      <c r="B44" s="166" t="s">
        <v>2958</v>
      </c>
      <c r="C44" s="116" t="s">
        <v>678</v>
      </c>
      <c r="D44" s="117">
        <v>37372</v>
      </c>
      <c r="E44" s="151">
        <v>90</v>
      </c>
      <c r="F44" s="151">
        <v>90</v>
      </c>
      <c r="G44" s="151">
        <v>90</v>
      </c>
      <c r="H44" s="22" t="str">
        <f t="shared" si="0"/>
        <v>Xuất sắc</v>
      </c>
      <c r="I44" s="151">
        <v>90</v>
      </c>
      <c r="J44" s="23" t="str">
        <f>IF(I44&gt;=90,"Xuất sắc",IF(I44&gt;=80,"Tốt", IF(I44&gt;=65,"Khá",IF(I44&gt;=50,"Trung bình", IF(I44&gt;=35, "Yếu", "Kém")))))</f>
        <v>Xuất sắc</v>
      </c>
      <c r="K44" s="21"/>
      <c r="L44" s="90"/>
      <c r="M44" s="22"/>
      <c r="N44" s="17" t="e">
        <f>VLOOKUP(B44,'[1]thôi học'!B$2:B$211,1,0)</f>
        <v>#N/A</v>
      </c>
    </row>
    <row r="45" spans="1:14">
      <c r="A45" s="13">
        <v>32</v>
      </c>
      <c r="B45" s="166" t="s">
        <v>2959</v>
      </c>
      <c r="C45" s="116" t="s">
        <v>1236</v>
      </c>
      <c r="D45" s="117">
        <v>37550</v>
      </c>
      <c r="E45" s="151">
        <v>78</v>
      </c>
      <c r="F45" s="151">
        <v>78</v>
      </c>
      <c r="G45" s="151">
        <v>78</v>
      </c>
      <c r="H45" s="22" t="str">
        <f t="shared" si="0"/>
        <v>Khá</v>
      </c>
      <c r="I45" s="151">
        <v>78</v>
      </c>
      <c r="J45" s="23" t="str">
        <f t="shared" si="1"/>
        <v>Khá</v>
      </c>
      <c r="K45" s="13"/>
      <c r="L45" s="90"/>
      <c r="M45" s="22"/>
      <c r="N45" s="17" t="e">
        <f>VLOOKUP(B45,'[1]thôi học'!B$2:B$211,1,0)</f>
        <v>#N/A</v>
      </c>
    </row>
    <row r="46" spans="1:14">
      <c r="A46" s="13">
        <v>33</v>
      </c>
      <c r="B46" s="166" t="s">
        <v>2960</v>
      </c>
      <c r="C46" s="116" t="s">
        <v>1319</v>
      </c>
      <c r="D46" s="117">
        <v>37311</v>
      </c>
      <c r="E46" s="151">
        <v>78</v>
      </c>
      <c r="F46" s="151">
        <v>78</v>
      </c>
      <c r="G46" s="151">
        <v>78</v>
      </c>
      <c r="H46" s="22" t="str">
        <f t="shared" si="0"/>
        <v>Khá</v>
      </c>
      <c r="I46" s="151">
        <v>78</v>
      </c>
      <c r="J46" s="23" t="str">
        <f t="shared" si="1"/>
        <v>Khá</v>
      </c>
      <c r="K46" s="13"/>
      <c r="L46" s="90"/>
      <c r="M46" s="22"/>
      <c r="N46" s="17" t="e">
        <f>VLOOKUP(B46,'[1]thôi học'!B$2:B$211,1,0)</f>
        <v>#N/A</v>
      </c>
    </row>
    <row r="47" spans="1:14">
      <c r="A47" s="13">
        <v>34</v>
      </c>
      <c r="B47" s="166" t="s">
        <v>2961</v>
      </c>
      <c r="C47" s="116" t="s">
        <v>1320</v>
      </c>
      <c r="D47" s="117">
        <v>37339</v>
      </c>
      <c r="E47" s="151">
        <v>90</v>
      </c>
      <c r="F47" s="151">
        <v>90</v>
      </c>
      <c r="G47" s="151">
        <v>90</v>
      </c>
      <c r="H47" s="22" t="str">
        <f t="shared" si="0"/>
        <v>Xuất sắc</v>
      </c>
      <c r="I47" s="151">
        <v>90</v>
      </c>
      <c r="J47" s="23" t="str">
        <f t="shared" si="1"/>
        <v>Xuất sắc</v>
      </c>
      <c r="K47" s="21"/>
      <c r="L47" s="90"/>
      <c r="M47" s="22"/>
      <c r="N47" s="17" t="e">
        <f>VLOOKUP(B47,'[1]thôi học'!B$2:B$211,1,0)</f>
        <v>#N/A</v>
      </c>
    </row>
    <row r="48" spans="1:14">
      <c r="A48" s="13">
        <v>35</v>
      </c>
      <c r="B48" s="166" t="s">
        <v>2962</v>
      </c>
      <c r="C48" s="116" t="s">
        <v>1321</v>
      </c>
      <c r="D48" s="117">
        <v>37528</v>
      </c>
      <c r="E48" s="151">
        <v>80</v>
      </c>
      <c r="F48" s="151">
        <v>80</v>
      </c>
      <c r="G48" s="151">
        <v>80</v>
      </c>
      <c r="H48" s="22" t="str">
        <f t="shared" si="0"/>
        <v>Tốt</v>
      </c>
      <c r="I48" s="151">
        <v>80</v>
      </c>
      <c r="J48" s="23" t="str">
        <f t="shared" si="1"/>
        <v>Tốt</v>
      </c>
      <c r="K48" s="21"/>
      <c r="L48" s="90"/>
      <c r="M48" s="22"/>
      <c r="N48" s="17" t="e">
        <f>VLOOKUP(B48,'[1]thôi học'!B$2:B$211,1,0)</f>
        <v>#N/A</v>
      </c>
    </row>
    <row r="49" spans="1:14">
      <c r="A49" s="13">
        <v>36</v>
      </c>
      <c r="B49" s="166" t="s">
        <v>2963</v>
      </c>
      <c r="C49" s="116" t="s">
        <v>1322</v>
      </c>
      <c r="D49" s="117">
        <v>37448</v>
      </c>
      <c r="E49" s="151">
        <v>96</v>
      </c>
      <c r="F49" s="151">
        <v>96</v>
      </c>
      <c r="G49" s="151">
        <v>96</v>
      </c>
      <c r="H49" s="22" t="str">
        <f t="shared" si="0"/>
        <v>Xuất sắc</v>
      </c>
      <c r="I49" s="151">
        <v>96</v>
      </c>
      <c r="J49" s="23" t="str">
        <f t="shared" si="1"/>
        <v>Xuất sắc</v>
      </c>
      <c r="K49" s="21"/>
      <c r="L49" s="90"/>
      <c r="M49" s="22"/>
      <c r="N49" s="17" t="e">
        <f>VLOOKUP(B49,'[1]thôi học'!B$2:B$211,1,0)</f>
        <v>#N/A</v>
      </c>
    </row>
    <row r="50" spans="1:14">
      <c r="A50" s="13">
        <v>37</v>
      </c>
      <c r="B50" s="166" t="s">
        <v>2964</v>
      </c>
      <c r="C50" s="116" t="s">
        <v>96</v>
      </c>
      <c r="D50" s="117">
        <v>37212</v>
      </c>
      <c r="E50" s="151">
        <v>96</v>
      </c>
      <c r="F50" s="151">
        <v>96</v>
      </c>
      <c r="G50" s="151">
        <v>96</v>
      </c>
      <c r="H50" s="22" t="str">
        <f t="shared" si="0"/>
        <v>Xuất sắc</v>
      </c>
      <c r="I50" s="151">
        <v>96</v>
      </c>
      <c r="J50" s="23" t="str">
        <f t="shared" si="1"/>
        <v>Xuất sắc</v>
      </c>
      <c r="K50" s="21"/>
      <c r="L50" s="90"/>
      <c r="M50" s="22"/>
      <c r="N50" s="17" t="e">
        <f>VLOOKUP(B50,'[1]thôi học'!B$2:B$211,1,0)</f>
        <v>#N/A</v>
      </c>
    </row>
    <row r="51" spans="1:14">
      <c r="A51" s="13">
        <v>38</v>
      </c>
      <c r="B51" s="166" t="s">
        <v>2965</v>
      </c>
      <c r="C51" s="116" t="s">
        <v>1323</v>
      </c>
      <c r="D51" s="117">
        <v>37543</v>
      </c>
      <c r="E51" s="152">
        <v>90</v>
      </c>
      <c r="F51" s="152">
        <v>90</v>
      </c>
      <c r="G51" s="152">
        <v>90</v>
      </c>
      <c r="H51" s="22" t="str">
        <f t="shared" si="0"/>
        <v>Xuất sắc</v>
      </c>
      <c r="I51" s="152">
        <v>90</v>
      </c>
      <c r="J51" s="23" t="str">
        <f t="shared" si="1"/>
        <v>Xuất sắc</v>
      </c>
      <c r="K51" s="21"/>
      <c r="L51" s="90"/>
      <c r="M51" s="22"/>
      <c r="N51" s="17" t="e">
        <f>VLOOKUP(B51,'[1]thôi học'!B$2:B$211,1,0)</f>
        <v>#N/A</v>
      </c>
    </row>
    <row r="52" spans="1:14">
      <c r="A52" s="13">
        <v>39</v>
      </c>
      <c r="B52" s="166" t="s">
        <v>2966</v>
      </c>
      <c r="C52" s="116" t="s">
        <v>1324</v>
      </c>
      <c r="D52" s="117">
        <v>37493</v>
      </c>
      <c r="E52" s="152">
        <v>78</v>
      </c>
      <c r="F52" s="152">
        <v>78</v>
      </c>
      <c r="G52" s="152">
        <v>78</v>
      </c>
      <c r="H52" s="22" t="str">
        <f t="shared" si="0"/>
        <v>Khá</v>
      </c>
      <c r="I52" s="152">
        <v>78</v>
      </c>
      <c r="J52" s="23" t="str">
        <f t="shared" si="1"/>
        <v>Khá</v>
      </c>
      <c r="K52" s="21"/>
      <c r="L52" s="90"/>
      <c r="M52" s="22"/>
      <c r="N52" s="17" t="e">
        <f>VLOOKUP(B52,'[1]thôi học'!B$2:B$211,1,0)</f>
        <v>#N/A</v>
      </c>
    </row>
    <row r="53" spans="1:14">
      <c r="A53" s="13">
        <v>40</v>
      </c>
      <c r="B53" s="166" t="s">
        <v>2967</v>
      </c>
      <c r="C53" s="116" t="s">
        <v>1325</v>
      </c>
      <c r="D53" s="117">
        <v>37462</v>
      </c>
      <c r="E53" s="152">
        <v>90</v>
      </c>
      <c r="F53" s="152">
        <v>90</v>
      </c>
      <c r="G53" s="152">
        <v>90</v>
      </c>
      <c r="H53" s="22" t="str">
        <f t="shared" si="0"/>
        <v>Xuất sắc</v>
      </c>
      <c r="I53" s="152">
        <v>90</v>
      </c>
      <c r="J53" s="23" t="str">
        <f t="shared" si="1"/>
        <v>Xuất sắc</v>
      </c>
      <c r="K53" s="21"/>
      <c r="L53" s="90"/>
      <c r="M53" s="22"/>
      <c r="N53" s="17" t="e">
        <f>VLOOKUP(B53,'[1]thôi học'!B$2:B$211,1,0)</f>
        <v>#N/A</v>
      </c>
    </row>
    <row r="54" spans="1:14">
      <c r="A54" s="13">
        <v>41</v>
      </c>
      <c r="B54" s="166" t="s">
        <v>2968</v>
      </c>
      <c r="C54" s="116" t="s">
        <v>1326</v>
      </c>
      <c r="D54" s="117">
        <v>37284</v>
      </c>
      <c r="E54" s="152">
        <v>90</v>
      </c>
      <c r="F54" s="152">
        <v>90</v>
      </c>
      <c r="G54" s="152">
        <v>90</v>
      </c>
      <c r="H54" s="22" t="str">
        <f t="shared" si="0"/>
        <v>Xuất sắc</v>
      </c>
      <c r="I54" s="152">
        <v>90</v>
      </c>
      <c r="J54" s="23" t="str">
        <f t="shared" si="1"/>
        <v>Xuất sắc</v>
      </c>
      <c r="K54" s="21"/>
      <c r="L54" s="90"/>
      <c r="M54" s="22"/>
      <c r="N54" s="17" t="e">
        <f>VLOOKUP(B54,'[1]thôi học'!B$2:B$211,1,0)</f>
        <v>#N/A</v>
      </c>
    </row>
    <row r="55" spans="1:14">
      <c r="A55" s="13">
        <v>42</v>
      </c>
      <c r="B55" s="166" t="s">
        <v>2969</v>
      </c>
      <c r="C55" s="116" t="s">
        <v>1327</v>
      </c>
      <c r="D55" s="117">
        <v>37257</v>
      </c>
      <c r="E55" s="152">
        <v>82</v>
      </c>
      <c r="F55" s="152">
        <v>82</v>
      </c>
      <c r="G55" s="152">
        <v>82</v>
      </c>
      <c r="H55" s="22" t="str">
        <f t="shared" si="0"/>
        <v>Tốt</v>
      </c>
      <c r="I55" s="152">
        <v>82</v>
      </c>
      <c r="J55" s="23" t="str">
        <f t="shared" si="1"/>
        <v>Tốt</v>
      </c>
      <c r="K55" s="21"/>
      <c r="L55" s="90"/>
      <c r="M55" s="22"/>
      <c r="N55" s="17" t="e">
        <f>VLOOKUP(B55,'[1]thôi học'!B$2:B$211,1,0)</f>
        <v>#N/A</v>
      </c>
    </row>
    <row r="56" spans="1:14">
      <c r="A56" s="13">
        <v>43</v>
      </c>
      <c r="B56" s="166" t="s">
        <v>2970</v>
      </c>
      <c r="C56" s="116" t="s">
        <v>1328</v>
      </c>
      <c r="D56" s="117">
        <v>37394</v>
      </c>
      <c r="E56" s="152">
        <v>90</v>
      </c>
      <c r="F56" s="152">
        <v>90</v>
      </c>
      <c r="G56" s="152">
        <v>90</v>
      </c>
      <c r="H56" s="22" t="str">
        <f t="shared" si="0"/>
        <v>Xuất sắc</v>
      </c>
      <c r="I56" s="152">
        <v>90</v>
      </c>
      <c r="J56" s="23" t="str">
        <f t="shared" si="1"/>
        <v>Xuất sắc</v>
      </c>
      <c r="K56" s="21"/>
      <c r="L56" s="90"/>
      <c r="M56" s="22"/>
      <c r="N56" s="17" t="e">
        <f>VLOOKUP(B56,'[1]thôi học'!B$2:B$211,1,0)</f>
        <v>#N/A</v>
      </c>
    </row>
    <row r="57" spans="1:14">
      <c r="A57" s="13">
        <v>44</v>
      </c>
      <c r="B57" s="166" t="s">
        <v>2971</v>
      </c>
      <c r="C57" s="116" t="s">
        <v>90</v>
      </c>
      <c r="D57" s="117">
        <v>37389</v>
      </c>
      <c r="E57" s="153">
        <v>80</v>
      </c>
      <c r="F57" s="153">
        <v>80</v>
      </c>
      <c r="G57" s="153">
        <v>80</v>
      </c>
      <c r="H57" s="22" t="str">
        <f t="shared" si="0"/>
        <v>Tốt</v>
      </c>
      <c r="I57" s="153">
        <v>80</v>
      </c>
      <c r="J57" s="23" t="str">
        <f t="shared" si="1"/>
        <v>Tốt</v>
      </c>
      <c r="K57" s="97"/>
      <c r="L57" s="154"/>
      <c r="M57" s="98"/>
      <c r="N57" s="17" t="e">
        <f>VLOOKUP(B57,'[1]thôi học'!B$2:B$211,1,0)</f>
        <v>#N/A</v>
      </c>
    </row>
    <row r="58" spans="1:14">
      <c r="A58" s="13">
        <v>45</v>
      </c>
      <c r="B58" s="166" t="s">
        <v>2972</v>
      </c>
      <c r="C58" s="116" t="s">
        <v>1329</v>
      </c>
      <c r="D58" s="117">
        <v>37330</v>
      </c>
      <c r="E58" s="153">
        <v>92</v>
      </c>
      <c r="F58" s="153">
        <v>92</v>
      </c>
      <c r="G58" s="153">
        <v>92</v>
      </c>
      <c r="H58" s="22" t="str">
        <f t="shared" si="0"/>
        <v>Xuất sắc</v>
      </c>
      <c r="I58" s="153">
        <v>92</v>
      </c>
      <c r="J58" s="23" t="str">
        <f t="shared" si="1"/>
        <v>Xuất sắc</v>
      </c>
      <c r="K58" s="97"/>
      <c r="L58" s="154"/>
      <c r="M58" s="98"/>
      <c r="N58" s="17" t="e">
        <f>VLOOKUP(B58,'[1]thôi học'!B$2:B$211,1,0)</f>
        <v>#N/A</v>
      </c>
    </row>
    <row r="59" spans="1:14">
      <c r="A59" s="13">
        <v>46</v>
      </c>
      <c r="B59" s="166" t="s">
        <v>2973</v>
      </c>
      <c r="C59" s="116" t="s">
        <v>947</v>
      </c>
      <c r="D59" s="117">
        <v>37309</v>
      </c>
      <c r="E59" s="153">
        <v>0</v>
      </c>
      <c r="F59" s="153">
        <v>0</v>
      </c>
      <c r="G59" s="153">
        <v>0</v>
      </c>
      <c r="H59" s="22" t="str">
        <f t="shared" si="0"/>
        <v>Kém</v>
      </c>
      <c r="I59" s="153">
        <v>0</v>
      </c>
      <c r="J59" s="23" t="str">
        <f t="shared" si="1"/>
        <v>Kém</v>
      </c>
      <c r="K59" s="97"/>
      <c r="L59" s="154"/>
      <c r="M59" s="98"/>
      <c r="N59" s="17" t="e">
        <f>VLOOKUP(B59,'[1]thôi học'!B$2:B$211,1,0)</f>
        <v>#N/A</v>
      </c>
    </row>
    <row r="60" spans="1:14">
      <c r="A60" s="13">
        <v>47</v>
      </c>
      <c r="B60" s="166" t="s">
        <v>2974</v>
      </c>
      <c r="C60" s="116" t="s">
        <v>1056</v>
      </c>
      <c r="D60" s="117">
        <v>37257</v>
      </c>
      <c r="E60" s="153">
        <v>70</v>
      </c>
      <c r="F60" s="153">
        <v>70</v>
      </c>
      <c r="G60" s="153">
        <v>70</v>
      </c>
      <c r="H60" s="22" t="str">
        <f t="shared" si="0"/>
        <v>Khá</v>
      </c>
      <c r="I60" s="153">
        <v>70</v>
      </c>
      <c r="J60" s="23" t="str">
        <f t="shared" si="1"/>
        <v>Khá</v>
      </c>
      <c r="K60" s="97"/>
      <c r="L60" s="154"/>
      <c r="M60" s="98"/>
      <c r="N60" s="17" t="e">
        <f>VLOOKUP(B60,'[1]thôi học'!B$2:B$211,1,0)</f>
        <v>#N/A</v>
      </c>
    </row>
    <row r="61" spans="1:14">
      <c r="A61" s="13">
        <v>48</v>
      </c>
      <c r="B61" s="166" t="s">
        <v>2975</v>
      </c>
      <c r="C61" s="116" t="s">
        <v>1330</v>
      </c>
      <c r="D61" s="117">
        <v>37470</v>
      </c>
      <c r="E61" s="153">
        <v>92</v>
      </c>
      <c r="F61" s="153">
        <v>92</v>
      </c>
      <c r="G61" s="153">
        <v>92</v>
      </c>
      <c r="H61" s="22" t="str">
        <f t="shared" si="0"/>
        <v>Xuất sắc</v>
      </c>
      <c r="I61" s="153">
        <v>92</v>
      </c>
      <c r="J61" s="23" t="str">
        <f t="shared" si="1"/>
        <v>Xuất sắc</v>
      </c>
      <c r="K61" s="97"/>
      <c r="L61" s="154"/>
      <c r="M61" s="98"/>
      <c r="N61" s="17" t="e">
        <f>VLOOKUP(B61,'[1]thôi học'!B$2:B$211,1,0)</f>
        <v>#N/A</v>
      </c>
    </row>
    <row r="62" spans="1:14">
      <c r="A62" s="13">
        <v>49</v>
      </c>
      <c r="B62" s="166" t="s">
        <v>2976</v>
      </c>
      <c r="C62" s="116" t="s">
        <v>1331</v>
      </c>
      <c r="D62" s="117">
        <v>37488</v>
      </c>
      <c r="E62" s="153">
        <v>90</v>
      </c>
      <c r="F62" s="153">
        <v>90</v>
      </c>
      <c r="G62" s="153">
        <v>90</v>
      </c>
      <c r="H62" s="22" t="str">
        <f t="shared" si="0"/>
        <v>Xuất sắc</v>
      </c>
      <c r="I62" s="153">
        <v>90</v>
      </c>
      <c r="J62" s="23" t="str">
        <f t="shared" si="1"/>
        <v>Xuất sắc</v>
      </c>
      <c r="K62" s="97"/>
      <c r="L62" s="154"/>
      <c r="M62" s="98"/>
      <c r="N62" s="17" t="e">
        <f>VLOOKUP(B62,'[1]thôi học'!B$2:B$211,1,0)</f>
        <v>#N/A</v>
      </c>
    </row>
    <row r="63" spans="1:14">
      <c r="A63" s="13">
        <v>50</v>
      </c>
      <c r="B63" s="166" t="s">
        <v>2977</v>
      </c>
      <c r="C63" s="116" t="s">
        <v>1060</v>
      </c>
      <c r="D63" s="117">
        <v>37270</v>
      </c>
      <c r="E63" s="153">
        <v>90</v>
      </c>
      <c r="F63" s="153">
        <v>90</v>
      </c>
      <c r="G63" s="153">
        <v>90</v>
      </c>
      <c r="H63" s="22" t="str">
        <f t="shared" si="0"/>
        <v>Xuất sắc</v>
      </c>
      <c r="I63" s="153">
        <v>90</v>
      </c>
      <c r="J63" s="23" t="str">
        <f t="shared" si="1"/>
        <v>Xuất sắc</v>
      </c>
      <c r="K63" s="97"/>
      <c r="L63" s="154"/>
      <c r="M63" s="98"/>
      <c r="N63" s="17" t="e">
        <f>VLOOKUP(B63,'[1]thôi học'!B$2:B$211,1,0)</f>
        <v>#N/A</v>
      </c>
    </row>
    <row r="64" spans="1:14">
      <c r="A64" s="13">
        <v>51</v>
      </c>
      <c r="B64" s="166" t="s">
        <v>2978</v>
      </c>
      <c r="C64" s="116" t="s">
        <v>1332</v>
      </c>
      <c r="D64" s="117">
        <v>37444</v>
      </c>
      <c r="E64" s="153">
        <v>92</v>
      </c>
      <c r="F64" s="153">
        <v>92</v>
      </c>
      <c r="G64" s="153">
        <v>92</v>
      </c>
      <c r="H64" s="22" t="str">
        <f t="shared" si="0"/>
        <v>Xuất sắc</v>
      </c>
      <c r="I64" s="153">
        <v>92</v>
      </c>
      <c r="J64" s="23" t="str">
        <f t="shared" si="1"/>
        <v>Xuất sắc</v>
      </c>
      <c r="K64" s="97"/>
      <c r="L64" s="154"/>
      <c r="M64" s="98"/>
      <c r="N64" s="17" t="e">
        <f>VLOOKUP(B64,'[1]thôi học'!B$2:B$211,1,0)</f>
        <v>#N/A</v>
      </c>
    </row>
    <row r="65" spans="1:14">
      <c r="A65" s="13">
        <v>52</v>
      </c>
      <c r="B65" s="166" t="s">
        <v>2979</v>
      </c>
      <c r="C65" s="116" t="s">
        <v>1333</v>
      </c>
      <c r="D65" s="117">
        <v>37479</v>
      </c>
      <c r="E65" s="153">
        <v>80</v>
      </c>
      <c r="F65" s="153">
        <v>80</v>
      </c>
      <c r="G65" s="153">
        <v>80</v>
      </c>
      <c r="H65" s="22" t="str">
        <f t="shared" si="0"/>
        <v>Tốt</v>
      </c>
      <c r="I65" s="153">
        <v>80</v>
      </c>
      <c r="J65" s="23" t="str">
        <f t="shared" si="1"/>
        <v>Tốt</v>
      </c>
      <c r="K65" s="97"/>
      <c r="L65" s="154"/>
      <c r="M65" s="98"/>
      <c r="N65" s="17" t="e">
        <f>VLOOKUP(B65,'[1]thôi học'!B$2:B$211,1,0)</f>
        <v>#N/A</v>
      </c>
    </row>
    <row r="66" spans="1:14">
      <c r="A66" s="13">
        <v>53</v>
      </c>
      <c r="B66" s="166" t="s">
        <v>2980</v>
      </c>
      <c r="C66" s="116" t="s">
        <v>1334</v>
      </c>
      <c r="D66" s="117">
        <v>37282</v>
      </c>
      <c r="E66" s="153">
        <v>90</v>
      </c>
      <c r="F66" s="153">
        <v>90</v>
      </c>
      <c r="G66" s="153">
        <v>90</v>
      </c>
      <c r="H66" s="22" t="str">
        <f t="shared" si="0"/>
        <v>Xuất sắc</v>
      </c>
      <c r="I66" s="153">
        <v>90</v>
      </c>
      <c r="J66" s="23" t="str">
        <f t="shared" si="1"/>
        <v>Xuất sắc</v>
      </c>
      <c r="K66" s="97"/>
      <c r="L66" s="154"/>
      <c r="M66" s="98"/>
      <c r="N66" s="17" t="e">
        <f>VLOOKUP(B66,'[1]thôi học'!B$2:B$211,1,0)</f>
        <v>#N/A</v>
      </c>
    </row>
    <row r="68" spans="1:14">
      <c r="A68" s="42" t="s">
        <v>685</v>
      </c>
    </row>
  </sheetData>
  <mergeCells count="20">
    <mergeCell ref="K12:K13"/>
    <mergeCell ref="L12:L13"/>
    <mergeCell ref="M12:M13"/>
    <mergeCell ref="A9:L9"/>
    <mergeCell ref="A10:L10"/>
    <mergeCell ref="A12:A13"/>
    <mergeCell ref="B12:B13"/>
    <mergeCell ref="C12:C13"/>
    <mergeCell ref="D12:D13"/>
    <mergeCell ref="E12:E13"/>
    <mergeCell ref="F12:F13"/>
    <mergeCell ref="G12:H12"/>
    <mergeCell ref="I12:J12"/>
    <mergeCell ref="A7:D7"/>
    <mergeCell ref="E7:H7"/>
    <mergeCell ref="A1:J1"/>
    <mergeCell ref="A2:J2"/>
    <mergeCell ref="A3:J3"/>
    <mergeCell ref="A4:J4"/>
    <mergeCell ref="A6:D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84"/>
  <sheetViews>
    <sheetView topLeftCell="A5" workbookViewId="0">
      <selection activeCell="P16" sqref="P16"/>
    </sheetView>
  </sheetViews>
  <sheetFormatPr defaultColWidth="9.125" defaultRowHeight="15"/>
  <cols>
    <col min="1" max="1" width="4.75" style="108" bestFit="1" customWidth="1"/>
    <col min="2" max="2" width="10.125" style="67" customWidth="1"/>
    <col min="3" max="3" width="23.25" style="67" customWidth="1"/>
    <col min="4" max="4" width="10.75" style="71" customWidth="1"/>
    <col min="5" max="5" width="7.625" style="108" customWidth="1"/>
    <col min="6" max="6" width="9.25" style="108" customWidth="1"/>
    <col min="7" max="7" width="6.875" style="108" customWidth="1"/>
    <col min="8" max="8" width="11.125" style="67" customWidth="1"/>
    <col min="9" max="9" width="7.75" style="108" customWidth="1"/>
    <col min="10" max="10" width="11.625" style="108" customWidth="1"/>
    <col min="11" max="11" width="9" style="59" hidden="1" customWidth="1"/>
    <col min="12" max="12" width="19.25" style="95" hidden="1" customWidth="1"/>
    <col min="13" max="14" width="0" style="67" hidden="1" customWidth="1"/>
    <col min="15" max="16384" width="9.125" style="6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08"/>
      <c r="L1" s="67"/>
    </row>
    <row r="2" spans="1:14" hidden="1">
      <c r="A2" s="212" t="s">
        <v>637</v>
      </c>
      <c r="B2" s="212"/>
      <c r="C2" s="212"/>
      <c r="D2" s="212"/>
      <c r="E2" s="212"/>
      <c r="F2" s="212"/>
      <c r="G2" s="212"/>
      <c r="H2" s="212"/>
      <c r="I2" s="212"/>
      <c r="J2" s="212"/>
      <c r="K2" s="108"/>
      <c r="L2" s="6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08"/>
      <c r="L3" s="6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08"/>
      <c r="L4" s="67"/>
    </row>
    <row r="5" spans="1:14">
      <c r="A5" s="67"/>
      <c r="B5" s="108"/>
      <c r="D5" s="66"/>
      <c r="E5" s="67"/>
      <c r="F5" s="67"/>
      <c r="G5" s="67"/>
      <c r="J5" s="67"/>
      <c r="K5" s="108"/>
      <c r="L5" s="67"/>
    </row>
    <row r="6" spans="1:14">
      <c r="A6" s="215" t="s">
        <v>9</v>
      </c>
      <c r="B6" s="215"/>
      <c r="C6" s="215"/>
      <c r="D6" s="215"/>
    </row>
    <row r="7" spans="1:14">
      <c r="A7" s="216" t="s">
        <v>4</v>
      </c>
      <c r="B7" s="216"/>
      <c r="C7" s="216"/>
      <c r="D7" s="216"/>
      <c r="E7" s="216"/>
      <c r="F7" s="216"/>
      <c r="G7" s="216"/>
      <c r="H7" s="216"/>
      <c r="I7" s="107"/>
      <c r="J7" s="107"/>
      <c r="K7" s="61"/>
    </row>
    <row r="8" spans="1:14">
      <c r="A8" s="107"/>
      <c r="G8" s="59"/>
    </row>
    <row r="9" spans="1:14">
      <c r="A9" s="216" t="s">
        <v>1619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36">
        <v>1</v>
      </c>
      <c r="B14" s="167" t="s">
        <v>2981</v>
      </c>
      <c r="C14" s="112" t="s">
        <v>1335</v>
      </c>
      <c r="D14" s="113">
        <v>37454</v>
      </c>
      <c r="E14" s="37">
        <v>92</v>
      </c>
      <c r="F14" s="37">
        <v>92</v>
      </c>
      <c r="G14" s="37">
        <v>92</v>
      </c>
      <c r="H14" s="38" t="str">
        <f t="shared" ref="H14:H74" si="0">IF(G14&gt;=90,"Xuất sắc",IF(G14&gt;=80,"Tốt", IF(G14&gt;=65,"Khá",IF(G14&gt;=50,"Trung bình", IF(G14&gt;=35, "Yếu", "Kém")))))</f>
        <v>Xuất sắc</v>
      </c>
      <c r="I14" s="37">
        <v>92</v>
      </c>
      <c r="J14" s="39" t="str">
        <f t="shared" ref="J14:J74" si="1">IF(I14&gt;=90,"Xuất sắc",IF(I14&gt;=80,"Tốt", IF(I14&gt;=65,"Khá",IF(I14&gt;=50,"Trung bình", IF(I14&gt;=35, "Yếu", "Kém")))))</f>
        <v>Xuất sắc</v>
      </c>
      <c r="K14" s="36"/>
      <c r="L14" s="47"/>
      <c r="M14" s="38"/>
      <c r="N14" s="67" t="e">
        <f>VLOOKUP(B14,'[1]thôi học'!B$2:B$211,1,0)</f>
        <v>#N/A</v>
      </c>
    </row>
    <row r="15" spans="1:14">
      <c r="A15" s="36">
        <v>2</v>
      </c>
      <c r="B15" s="167" t="s">
        <v>2982</v>
      </c>
      <c r="C15" s="112" t="s">
        <v>1336</v>
      </c>
      <c r="D15" s="113">
        <v>37054</v>
      </c>
      <c r="E15" s="37">
        <v>80</v>
      </c>
      <c r="F15" s="37">
        <v>80</v>
      </c>
      <c r="G15" s="37">
        <v>80</v>
      </c>
      <c r="H15" s="38" t="str">
        <f t="shared" si="0"/>
        <v>Tốt</v>
      </c>
      <c r="I15" s="37">
        <v>80</v>
      </c>
      <c r="J15" s="39" t="str">
        <f t="shared" si="1"/>
        <v>Tốt</v>
      </c>
      <c r="K15" s="36"/>
      <c r="L15" s="47"/>
      <c r="M15" s="38"/>
      <c r="N15" s="67" t="e">
        <f>VLOOKUP(B15,'[1]thôi học'!B$2:B$211,1,0)</f>
        <v>#N/A</v>
      </c>
    </row>
    <row r="16" spans="1:14">
      <c r="A16" s="36">
        <v>3</v>
      </c>
      <c r="B16" s="167" t="s">
        <v>2983</v>
      </c>
      <c r="C16" s="112" t="s">
        <v>1337</v>
      </c>
      <c r="D16" s="113">
        <v>37411</v>
      </c>
      <c r="E16" s="37">
        <v>90</v>
      </c>
      <c r="F16" s="37">
        <v>90</v>
      </c>
      <c r="G16" s="37">
        <v>90</v>
      </c>
      <c r="H16" s="38" t="str">
        <f t="shared" si="0"/>
        <v>Xuất sắc</v>
      </c>
      <c r="I16" s="37">
        <v>90</v>
      </c>
      <c r="J16" s="39" t="str">
        <f t="shared" si="1"/>
        <v>Xuất sắc</v>
      </c>
      <c r="K16" s="37"/>
      <c r="L16" s="47"/>
      <c r="M16" s="38"/>
      <c r="N16" s="67" t="e">
        <f>VLOOKUP(B16,'[1]thôi học'!B$2:B$211,1,0)</f>
        <v>#N/A</v>
      </c>
    </row>
    <row r="17" spans="1:14">
      <c r="A17" s="36">
        <v>4</v>
      </c>
      <c r="B17" s="167" t="s">
        <v>2984</v>
      </c>
      <c r="C17" s="112" t="s">
        <v>1337</v>
      </c>
      <c r="D17" s="113">
        <v>37600</v>
      </c>
      <c r="E17" s="37">
        <v>80</v>
      </c>
      <c r="F17" s="37">
        <v>80</v>
      </c>
      <c r="G17" s="37">
        <v>80</v>
      </c>
      <c r="H17" s="38" t="str">
        <f t="shared" si="0"/>
        <v>Tốt</v>
      </c>
      <c r="I17" s="37">
        <v>80</v>
      </c>
      <c r="J17" s="39" t="str">
        <f t="shared" si="1"/>
        <v>Tốt</v>
      </c>
      <c r="K17" s="37"/>
      <c r="L17" s="47"/>
      <c r="M17" s="38"/>
      <c r="N17" s="67" t="e">
        <f>VLOOKUP(B17,'[1]thôi học'!B$2:B$211,1,0)</f>
        <v>#N/A</v>
      </c>
    </row>
    <row r="18" spans="1:14">
      <c r="A18" s="36">
        <v>5</v>
      </c>
      <c r="B18" s="167" t="s">
        <v>2985</v>
      </c>
      <c r="C18" s="112" t="s">
        <v>1338</v>
      </c>
      <c r="D18" s="113">
        <v>37540</v>
      </c>
      <c r="E18" s="37">
        <v>80</v>
      </c>
      <c r="F18" s="37">
        <v>80</v>
      </c>
      <c r="G18" s="37">
        <v>80</v>
      </c>
      <c r="H18" s="38" t="str">
        <f t="shared" si="0"/>
        <v>Tốt</v>
      </c>
      <c r="I18" s="37">
        <v>80</v>
      </c>
      <c r="J18" s="39" t="str">
        <f t="shared" si="1"/>
        <v>Tốt</v>
      </c>
      <c r="K18" s="36"/>
      <c r="L18" s="47"/>
      <c r="M18" s="38"/>
      <c r="N18" s="67" t="e">
        <f>VLOOKUP(B18,'[1]thôi học'!B$2:B$211,1,0)</f>
        <v>#N/A</v>
      </c>
    </row>
    <row r="19" spans="1:14">
      <c r="A19" s="36">
        <v>6</v>
      </c>
      <c r="B19" s="167" t="s">
        <v>2986</v>
      </c>
      <c r="C19" s="112" t="s">
        <v>1339</v>
      </c>
      <c r="D19" s="113">
        <v>37528</v>
      </c>
      <c r="E19" s="37">
        <v>80</v>
      </c>
      <c r="F19" s="37">
        <v>80</v>
      </c>
      <c r="G19" s="37">
        <v>80</v>
      </c>
      <c r="H19" s="38" t="str">
        <f t="shared" si="0"/>
        <v>Tốt</v>
      </c>
      <c r="I19" s="37">
        <v>80</v>
      </c>
      <c r="J19" s="39" t="str">
        <f t="shared" si="1"/>
        <v>Tốt</v>
      </c>
      <c r="K19" s="36"/>
      <c r="L19" s="47"/>
      <c r="M19" s="38"/>
      <c r="N19" s="67" t="e">
        <f>VLOOKUP(B19,'[1]thôi học'!B$2:B$211,1,0)</f>
        <v>#N/A</v>
      </c>
    </row>
    <row r="20" spans="1:14">
      <c r="A20" s="36">
        <v>7</v>
      </c>
      <c r="B20" s="167" t="s">
        <v>2987</v>
      </c>
      <c r="C20" s="112" t="s">
        <v>41</v>
      </c>
      <c r="D20" s="113">
        <v>37325</v>
      </c>
      <c r="E20" s="37">
        <v>80</v>
      </c>
      <c r="F20" s="37">
        <v>80</v>
      </c>
      <c r="G20" s="37">
        <v>80</v>
      </c>
      <c r="H20" s="38" t="str">
        <f t="shared" si="0"/>
        <v>Tốt</v>
      </c>
      <c r="I20" s="37">
        <v>80</v>
      </c>
      <c r="J20" s="39" t="str">
        <f t="shared" si="1"/>
        <v>Tốt</v>
      </c>
      <c r="K20" s="37"/>
      <c r="L20" s="47"/>
      <c r="M20" s="38"/>
      <c r="N20" s="67" t="e">
        <f>VLOOKUP(B20,'[1]thôi học'!B$2:B$211,1,0)</f>
        <v>#N/A</v>
      </c>
    </row>
    <row r="21" spans="1:14">
      <c r="A21" s="36">
        <v>8</v>
      </c>
      <c r="B21" s="167" t="s">
        <v>2988</v>
      </c>
      <c r="C21" s="112" t="s">
        <v>1340</v>
      </c>
      <c r="D21" s="113">
        <v>37327</v>
      </c>
      <c r="E21" s="64">
        <v>68</v>
      </c>
      <c r="F21" s="64">
        <v>68</v>
      </c>
      <c r="G21" s="64">
        <v>68</v>
      </c>
      <c r="H21" s="38" t="str">
        <f t="shared" si="0"/>
        <v>Khá</v>
      </c>
      <c r="I21" s="64">
        <v>68</v>
      </c>
      <c r="J21" s="39" t="str">
        <f t="shared" si="1"/>
        <v>Khá</v>
      </c>
      <c r="K21" s="36"/>
      <c r="L21" s="47"/>
      <c r="M21" s="38"/>
      <c r="N21" s="67" t="e">
        <f>VLOOKUP(B21,'[1]thôi học'!B$2:B$211,1,0)</f>
        <v>#N/A</v>
      </c>
    </row>
    <row r="22" spans="1:14">
      <c r="A22" s="36">
        <v>9</v>
      </c>
      <c r="B22" s="167" t="s">
        <v>2989</v>
      </c>
      <c r="C22" s="112" t="s">
        <v>1341</v>
      </c>
      <c r="D22" s="113">
        <v>37431</v>
      </c>
      <c r="E22" s="37">
        <v>80</v>
      </c>
      <c r="F22" s="37">
        <v>80</v>
      </c>
      <c r="G22" s="37">
        <v>80</v>
      </c>
      <c r="H22" s="38" t="str">
        <f t="shared" si="0"/>
        <v>Tốt</v>
      </c>
      <c r="I22" s="37">
        <v>80</v>
      </c>
      <c r="J22" s="39" t="str">
        <f t="shared" si="1"/>
        <v>Tốt</v>
      </c>
      <c r="K22" s="37"/>
      <c r="L22" s="47"/>
      <c r="M22" s="38"/>
      <c r="N22" s="67" t="e">
        <f>VLOOKUP(B22,'[1]thôi học'!B$2:B$211,1,0)</f>
        <v>#N/A</v>
      </c>
    </row>
    <row r="23" spans="1:14">
      <c r="A23" s="36">
        <v>10</v>
      </c>
      <c r="B23" s="167" t="s">
        <v>2990</v>
      </c>
      <c r="C23" s="112" t="s">
        <v>1342</v>
      </c>
      <c r="D23" s="113">
        <v>37391</v>
      </c>
      <c r="E23" s="37">
        <v>82</v>
      </c>
      <c r="F23" s="37">
        <v>82</v>
      </c>
      <c r="G23" s="37">
        <v>82</v>
      </c>
      <c r="H23" s="38" t="str">
        <f t="shared" si="0"/>
        <v>Tốt</v>
      </c>
      <c r="I23" s="37">
        <v>82</v>
      </c>
      <c r="J23" s="39" t="str">
        <f t="shared" si="1"/>
        <v>Tốt</v>
      </c>
      <c r="K23" s="36"/>
      <c r="L23" s="47"/>
      <c r="M23" s="38"/>
      <c r="N23" s="67" t="e">
        <f>VLOOKUP(B23,'[1]thôi học'!B$2:B$211,1,0)</f>
        <v>#N/A</v>
      </c>
    </row>
    <row r="24" spans="1:14">
      <c r="A24" s="36">
        <v>11</v>
      </c>
      <c r="B24" s="167" t="s">
        <v>2991</v>
      </c>
      <c r="C24" s="112" t="s">
        <v>1343</v>
      </c>
      <c r="D24" s="113">
        <v>37261</v>
      </c>
      <c r="E24" s="37">
        <v>80</v>
      </c>
      <c r="F24" s="37">
        <v>80</v>
      </c>
      <c r="G24" s="37">
        <v>80</v>
      </c>
      <c r="H24" s="38" t="str">
        <f t="shared" si="0"/>
        <v>Tốt</v>
      </c>
      <c r="I24" s="37">
        <v>80</v>
      </c>
      <c r="J24" s="39" t="str">
        <f t="shared" si="1"/>
        <v>Tốt</v>
      </c>
      <c r="K24" s="36"/>
      <c r="L24" s="47"/>
      <c r="M24" s="38"/>
      <c r="N24" s="67" t="e">
        <f>VLOOKUP(B24,'[1]thôi học'!B$2:B$211,1,0)</f>
        <v>#N/A</v>
      </c>
    </row>
    <row r="25" spans="1:14">
      <c r="A25" s="36">
        <v>12</v>
      </c>
      <c r="B25" s="167" t="s">
        <v>2992</v>
      </c>
      <c r="C25" s="112" t="s">
        <v>1344</v>
      </c>
      <c r="D25" s="113">
        <v>37268</v>
      </c>
      <c r="E25" s="37">
        <v>90</v>
      </c>
      <c r="F25" s="37">
        <v>90</v>
      </c>
      <c r="G25" s="37">
        <v>90</v>
      </c>
      <c r="H25" s="38" t="str">
        <f t="shared" si="0"/>
        <v>Xuất sắc</v>
      </c>
      <c r="I25" s="37">
        <v>90</v>
      </c>
      <c r="J25" s="39" t="str">
        <f t="shared" si="1"/>
        <v>Xuất sắc</v>
      </c>
      <c r="K25" s="36"/>
      <c r="L25" s="47"/>
      <c r="M25" s="38"/>
      <c r="N25" s="67" t="e">
        <f>VLOOKUP(B25,'[1]thôi học'!B$2:B$211,1,0)</f>
        <v>#N/A</v>
      </c>
    </row>
    <row r="26" spans="1:14">
      <c r="A26" s="36">
        <v>13</v>
      </c>
      <c r="B26" s="167" t="s">
        <v>2993</v>
      </c>
      <c r="C26" s="112" t="s">
        <v>1345</v>
      </c>
      <c r="D26" s="113">
        <v>37415</v>
      </c>
      <c r="E26" s="37">
        <v>78</v>
      </c>
      <c r="F26" s="37">
        <v>78</v>
      </c>
      <c r="G26" s="37">
        <v>78</v>
      </c>
      <c r="H26" s="38" t="str">
        <f t="shared" si="0"/>
        <v>Khá</v>
      </c>
      <c r="I26" s="37">
        <v>78</v>
      </c>
      <c r="J26" s="39" t="str">
        <f t="shared" si="1"/>
        <v>Khá</v>
      </c>
      <c r="K26" s="36"/>
      <c r="L26" s="47"/>
      <c r="M26" s="38"/>
      <c r="N26" s="67" t="e">
        <f>VLOOKUP(B26,'[1]thôi học'!B$2:B$211,1,0)</f>
        <v>#N/A</v>
      </c>
    </row>
    <row r="27" spans="1:14">
      <c r="A27" s="36">
        <v>14</v>
      </c>
      <c r="B27" s="167" t="s">
        <v>2994</v>
      </c>
      <c r="C27" s="112" t="s">
        <v>1346</v>
      </c>
      <c r="D27" s="113">
        <v>37509</v>
      </c>
      <c r="E27" s="37">
        <v>64</v>
      </c>
      <c r="F27" s="37">
        <v>64</v>
      </c>
      <c r="G27" s="37">
        <v>64</v>
      </c>
      <c r="H27" s="38" t="str">
        <f t="shared" si="0"/>
        <v>Trung bình</v>
      </c>
      <c r="I27" s="37">
        <v>64</v>
      </c>
      <c r="J27" s="39" t="str">
        <f t="shared" si="1"/>
        <v>Trung bình</v>
      </c>
      <c r="K27" s="36"/>
      <c r="L27" s="47"/>
      <c r="M27" s="38"/>
      <c r="N27" s="67" t="e">
        <f>VLOOKUP(B27,'[1]thôi học'!B$2:B$211,1,0)</f>
        <v>#N/A</v>
      </c>
    </row>
    <row r="28" spans="1:14">
      <c r="A28" s="36">
        <v>15</v>
      </c>
      <c r="B28" s="167" t="s">
        <v>2995</v>
      </c>
      <c r="C28" s="112" t="s">
        <v>1347</v>
      </c>
      <c r="D28" s="113">
        <v>37538</v>
      </c>
      <c r="E28" s="37">
        <v>90</v>
      </c>
      <c r="F28" s="37">
        <v>90</v>
      </c>
      <c r="G28" s="37">
        <v>90</v>
      </c>
      <c r="H28" s="38" t="str">
        <f t="shared" si="0"/>
        <v>Xuất sắc</v>
      </c>
      <c r="I28" s="37">
        <v>90</v>
      </c>
      <c r="J28" s="39" t="str">
        <f t="shared" si="1"/>
        <v>Xuất sắc</v>
      </c>
      <c r="K28" s="36"/>
      <c r="L28" s="47"/>
      <c r="M28" s="38"/>
      <c r="N28" s="67" t="e">
        <f>VLOOKUP(B28,'[1]thôi học'!B$2:B$211,1,0)</f>
        <v>#N/A</v>
      </c>
    </row>
    <row r="29" spans="1:14">
      <c r="A29" s="36">
        <v>16</v>
      </c>
      <c r="B29" s="167" t="s">
        <v>2996</v>
      </c>
      <c r="C29" s="112" t="s">
        <v>1348</v>
      </c>
      <c r="D29" s="113">
        <v>37328</v>
      </c>
      <c r="E29" s="37">
        <v>96</v>
      </c>
      <c r="F29" s="37">
        <v>96</v>
      </c>
      <c r="G29" s="37">
        <v>96</v>
      </c>
      <c r="H29" s="38" t="str">
        <f t="shared" si="0"/>
        <v>Xuất sắc</v>
      </c>
      <c r="I29" s="37">
        <v>96</v>
      </c>
      <c r="J29" s="39" t="str">
        <f t="shared" si="1"/>
        <v>Xuất sắc</v>
      </c>
      <c r="K29" s="36"/>
      <c r="L29" s="47"/>
      <c r="M29" s="38"/>
      <c r="N29" s="67" t="e">
        <f>VLOOKUP(B29,'[1]thôi học'!B$2:B$211,1,0)</f>
        <v>#N/A</v>
      </c>
    </row>
    <row r="30" spans="1:14">
      <c r="A30" s="36">
        <v>17</v>
      </c>
      <c r="B30" s="167" t="s">
        <v>2997</v>
      </c>
      <c r="C30" s="112" t="s">
        <v>59</v>
      </c>
      <c r="D30" s="113">
        <v>37603</v>
      </c>
      <c r="E30" s="64">
        <v>98</v>
      </c>
      <c r="F30" s="64">
        <v>98</v>
      </c>
      <c r="G30" s="64">
        <v>98</v>
      </c>
      <c r="H30" s="38" t="str">
        <f t="shared" si="0"/>
        <v>Xuất sắc</v>
      </c>
      <c r="I30" s="64">
        <v>98</v>
      </c>
      <c r="J30" s="39" t="str">
        <f t="shared" si="1"/>
        <v>Xuất sắc</v>
      </c>
      <c r="K30" s="37"/>
      <c r="L30" s="47"/>
      <c r="M30" s="38"/>
      <c r="N30" s="67" t="e">
        <f>VLOOKUP(B30,'[1]thôi học'!B$2:B$211,1,0)</f>
        <v>#N/A</v>
      </c>
    </row>
    <row r="31" spans="1:14">
      <c r="A31" s="36">
        <v>18</v>
      </c>
      <c r="B31" s="167" t="s">
        <v>2998</v>
      </c>
      <c r="C31" s="112" t="s">
        <v>1349</v>
      </c>
      <c r="D31" s="113">
        <v>37337</v>
      </c>
      <c r="E31" s="37">
        <v>92</v>
      </c>
      <c r="F31" s="37">
        <v>92</v>
      </c>
      <c r="G31" s="37">
        <v>92</v>
      </c>
      <c r="H31" s="38" t="str">
        <f t="shared" si="0"/>
        <v>Xuất sắc</v>
      </c>
      <c r="I31" s="37">
        <v>92</v>
      </c>
      <c r="J31" s="39" t="str">
        <f t="shared" si="1"/>
        <v>Xuất sắc</v>
      </c>
      <c r="K31" s="37"/>
      <c r="L31" s="47"/>
      <c r="M31" s="38"/>
      <c r="N31" s="67" t="e">
        <f>VLOOKUP(B31,'[1]thôi học'!B$2:B$211,1,0)</f>
        <v>#N/A</v>
      </c>
    </row>
    <row r="32" spans="1:14">
      <c r="A32" s="36">
        <v>19</v>
      </c>
      <c r="B32" s="167" t="s">
        <v>2999</v>
      </c>
      <c r="C32" s="112" t="s">
        <v>1350</v>
      </c>
      <c r="D32" s="113">
        <v>37589</v>
      </c>
      <c r="E32" s="37">
        <v>0</v>
      </c>
      <c r="F32" s="37">
        <v>0</v>
      </c>
      <c r="G32" s="37">
        <v>0</v>
      </c>
      <c r="H32" s="38" t="str">
        <f t="shared" si="0"/>
        <v>Kém</v>
      </c>
      <c r="I32" s="37">
        <v>0</v>
      </c>
      <c r="J32" s="39" t="str">
        <f t="shared" si="1"/>
        <v>Kém</v>
      </c>
      <c r="K32" s="37"/>
      <c r="L32" s="47"/>
      <c r="M32" s="38"/>
      <c r="N32" s="67" t="e">
        <f>VLOOKUP(B32,'[1]thôi học'!B$2:B$211,1,0)</f>
        <v>#N/A</v>
      </c>
    </row>
    <row r="33" spans="1:14">
      <c r="A33" s="36">
        <v>20</v>
      </c>
      <c r="B33" s="167" t="s">
        <v>3000</v>
      </c>
      <c r="C33" s="112" t="s">
        <v>116</v>
      </c>
      <c r="D33" s="113">
        <v>37593</v>
      </c>
      <c r="E33" s="37">
        <v>0</v>
      </c>
      <c r="F33" s="37">
        <v>0</v>
      </c>
      <c r="G33" s="37">
        <v>0</v>
      </c>
      <c r="H33" s="38" t="str">
        <f t="shared" si="0"/>
        <v>Kém</v>
      </c>
      <c r="I33" s="37">
        <v>0</v>
      </c>
      <c r="J33" s="39" t="str">
        <f t="shared" si="1"/>
        <v>Kém</v>
      </c>
      <c r="K33" s="37"/>
      <c r="L33" s="47"/>
      <c r="M33" s="38"/>
      <c r="N33" s="67" t="e">
        <f>VLOOKUP(B33,'[1]thôi học'!B$2:B$211,1,0)</f>
        <v>#N/A</v>
      </c>
    </row>
    <row r="34" spans="1:14">
      <c r="A34" s="36">
        <v>21</v>
      </c>
      <c r="B34" s="167" t="s">
        <v>3001</v>
      </c>
      <c r="C34" s="112" t="s">
        <v>1351</v>
      </c>
      <c r="D34" s="113">
        <v>37343</v>
      </c>
      <c r="E34" s="37">
        <v>80</v>
      </c>
      <c r="F34" s="37">
        <v>80</v>
      </c>
      <c r="G34" s="37">
        <v>80</v>
      </c>
      <c r="H34" s="38" t="str">
        <f t="shared" si="0"/>
        <v>Tốt</v>
      </c>
      <c r="I34" s="37">
        <v>80</v>
      </c>
      <c r="J34" s="39" t="str">
        <f t="shared" si="1"/>
        <v>Tốt</v>
      </c>
      <c r="K34" s="37"/>
      <c r="L34" s="47"/>
      <c r="M34" s="38"/>
      <c r="N34" s="67" t="e">
        <f>VLOOKUP(B34,'[1]thôi học'!B$2:B$211,1,0)</f>
        <v>#N/A</v>
      </c>
    </row>
    <row r="35" spans="1:14">
      <c r="A35" s="36">
        <v>22</v>
      </c>
      <c r="B35" s="167" t="s">
        <v>3002</v>
      </c>
      <c r="C35" s="112" t="s">
        <v>1352</v>
      </c>
      <c r="D35" s="113">
        <v>37515</v>
      </c>
      <c r="E35" s="37">
        <v>80</v>
      </c>
      <c r="F35" s="37">
        <v>80</v>
      </c>
      <c r="G35" s="37">
        <v>80</v>
      </c>
      <c r="H35" s="38" t="str">
        <f t="shared" si="0"/>
        <v>Tốt</v>
      </c>
      <c r="I35" s="37">
        <v>80</v>
      </c>
      <c r="J35" s="39" t="str">
        <f t="shared" si="1"/>
        <v>Tốt</v>
      </c>
      <c r="K35" s="37"/>
      <c r="L35" s="47"/>
      <c r="M35" s="38"/>
      <c r="N35" s="67" t="e">
        <f>VLOOKUP(B35,'[1]thôi học'!B$2:B$211,1,0)</f>
        <v>#N/A</v>
      </c>
    </row>
    <row r="36" spans="1:14">
      <c r="A36" s="36">
        <v>23</v>
      </c>
      <c r="B36" s="167" t="s">
        <v>3003</v>
      </c>
      <c r="C36" s="112" t="s">
        <v>1306</v>
      </c>
      <c r="D36" s="113">
        <v>37308</v>
      </c>
      <c r="E36" s="37">
        <v>82</v>
      </c>
      <c r="F36" s="37">
        <v>82</v>
      </c>
      <c r="G36" s="37">
        <v>82</v>
      </c>
      <c r="H36" s="38" t="str">
        <f t="shared" si="0"/>
        <v>Tốt</v>
      </c>
      <c r="I36" s="37">
        <v>82</v>
      </c>
      <c r="J36" s="39" t="str">
        <f t="shared" si="1"/>
        <v>Tốt</v>
      </c>
      <c r="K36" s="36"/>
      <c r="L36" s="47"/>
      <c r="M36" s="38"/>
      <c r="N36" s="67" t="e">
        <f>VLOOKUP(B36,'[1]thôi học'!B$2:B$211,1,0)</f>
        <v>#N/A</v>
      </c>
    </row>
    <row r="37" spans="1:14">
      <c r="A37" s="36">
        <v>24</v>
      </c>
      <c r="B37" s="167" t="s">
        <v>3004</v>
      </c>
      <c r="C37" s="112" t="s">
        <v>1353</v>
      </c>
      <c r="D37" s="113">
        <v>37373</v>
      </c>
      <c r="E37" s="37">
        <v>80</v>
      </c>
      <c r="F37" s="37">
        <v>80</v>
      </c>
      <c r="G37" s="37">
        <v>80</v>
      </c>
      <c r="H37" s="38" t="str">
        <f t="shared" si="0"/>
        <v>Tốt</v>
      </c>
      <c r="I37" s="37">
        <v>80</v>
      </c>
      <c r="J37" s="39" t="str">
        <f t="shared" si="1"/>
        <v>Tốt</v>
      </c>
      <c r="K37" s="37"/>
      <c r="L37" s="47"/>
      <c r="M37" s="38"/>
      <c r="N37" s="67" t="e">
        <f>VLOOKUP(B37,'[1]thôi học'!B$2:B$211,1,0)</f>
        <v>#N/A</v>
      </c>
    </row>
    <row r="38" spans="1:14">
      <c r="A38" s="36">
        <v>25</v>
      </c>
      <c r="B38" s="167" t="s">
        <v>3005</v>
      </c>
      <c r="C38" s="112" t="s">
        <v>95</v>
      </c>
      <c r="D38" s="113">
        <v>37398</v>
      </c>
      <c r="E38" s="64">
        <v>90</v>
      </c>
      <c r="F38" s="64">
        <v>90</v>
      </c>
      <c r="G38" s="64">
        <v>90</v>
      </c>
      <c r="H38" s="38" t="str">
        <f t="shared" si="0"/>
        <v>Xuất sắc</v>
      </c>
      <c r="I38" s="64">
        <v>90</v>
      </c>
      <c r="J38" s="39" t="str">
        <f t="shared" si="1"/>
        <v>Xuất sắc</v>
      </c>
      <c r="K38" s="37"/>
      <c r="L38" s="47"/>
      <c r="M38" s="38"/>
      <c r="N38" s="67" t="e">
        <f>VLOOKUP(B38,'[1]thôi học'!B$2:B$211,1,0)</f>
        <v>#N/A</v>
      </c>
    </row>
    <row r="39" spans="1:14">
      <c r="A39" s="36">
        <v>26</v>
      </c>
      <c r="B39" s="167" t="s">
        <v>3006</v>
      </c>
      <c r="C39" s="112" t="s">
        <v>39</v>
      </c>
      <c r="D39" s="113">
        <v>37387</v>
      </c>
      <c r="E39" s="37">
        <v>96</v>
      </c>
      <c r="F39" s="37">
        <v>96</v>
      </c>
      <c r="G39" s="37">
        <v>96</v>
      </c>
      <c r="H39" s="38" t="str">
        <f t="shared" si="0"/>
        <v>Xuất sắc</v>
      </c>
      <c r="I39" s="37">
        <v>96</v>
      </c>
      <c r="J39" s="39" t="str">
        <f t="shared" si="1"/>
        <v>Xuất sắc</v>
      </c>
      <c r="K39" s="37"/>
      <c r="L39" s="47"/>
      <c r="M39" s="38"/>
      <c r="N39" s="67" t="e">
        <f>VLOOKUP(B39,'[1]thôi học'!B$2:B$211,1,0)</f>
        <v>#N/A</v>
      </c>
    </row>
    <row r="40" spans="1:14">
      <c r="A40" s="36">
        <v>27</v>
      </c>
      <c r="B40" s="167" t="s">
        <v>3007</v>
      </c>
      <c r="C40" s="112" t="s">
        <v>1354</v>
      </c>
      <c r="D40" s="113">
        <v>37075</v>
      </c>
      <c r="E40" s="37">
        <v>80</v>
      </c>
      <c r="F40" s="37">
        <v>80</v>
      </c>
      <c r="G40" s="37">
        <v>80</v>
      </c>
      <c r="H40" s="38" t="str">
        <f t="shared" si="0"/>
        <v>Tốt</v>
      </c>
      <c r="I40" s="37">
        <v>80</v>
      </c>
      <c r="J40" s="39" t="str">
        <f t="shared" si="1"/>
        <v>Tốt</v>
      </c>
      <c r="K40" s="36"/>
      <c r="L40" s="47"/>
      <c r="M40" s="38"/>
      <c r="N40" s="67" t="e">
        <f>VLOOKUP(B40,'[1]thôi học'!B$2:B$211,1,0)</f>
        <v>#N/A</v>
      </c>
    </row>
    <row r="41" spans="1:14">
      <c r="A41" s="36">
        <v>28</v>
      </c>
      <c r="B41" s="167" t="s">
        <v>3008</v>
      </c>
      <c r="C41" s="112" t="s">
        <v>77</v>
      </c>
      <c r="D41" s="113">
        <v>37331</v>
      </c>
      <c r="E41" s="37">
        <v>90</v>
      </c>
      <c r="F41" s="37">
        <v>90</v>
      </c>
      <c r="G41" s="37">
        <v>90</v>
      </c>
      <c r="H41" s="38" t="str">
        <f t="shared" si="0"/>
        <v>Xuất sắc</v>
      </c>
      <c r="I41" s="37">
        <v>90</v>
      </c>
      <c r="J41" s="39" t="str">
        <f t="shared" si="1"/>
        <v>Xuất sắc</v>
      </c>
      <c r="K41" s="37"/>
      <c r="L41" s="47"/>
      <c r="M41" s="38"/>
      <c r="N41" s="67" t="e">
        <f>VLOOKUP(B41,'[1]thôi học'!B$2:B$211,1,0)</f>
        <v>#N/A</v>
      </c>
    </row>
    <row r="42" spans="1:14">
      <c r="A42" s="36">
        <v>29</v>
      </c>
      <c r="B42" s="167" t="s">
        <v>3009</v>
      </c>
      <c r="C42" s="112" t="s">
        <v>1355</v>
      </c>
      <c r="D42" s="113">
        <v>37516</v>
      </c>
      <c r="E42" s="37">
        <v>80</v>
      </c>
      <c r="F42" s="37">
        <v>80</v>
      </c>
      <c r="G42" s="37">
        <v>80</v>
      </c>
      <c r="H42" s="38" t="str">
        <f t="shared" si="0"/>
        <v>Tốt</v>
      </c>
      <c r="I42" s="37">
        <v>80</v>
      </c>
      <c r="J42" s="39" t="str">
        <f t="shared" si="1"/>
        <v>Tốt</v>
      </c>
      <c r="K42" s="37"/>
      <c r="L42" s="47"/>
      <c r="M42" s="38"/>
      <c r="N42" s="67" t="e">
        <f>VLOOKUP(B42,'[1]thôi học'!B$2:B$211,1,0)</f>
        <v>#N/A</v>
      </c>
    </row>
    <row r="43" spans="1:14">
      <c r="A43" s="36">
        <v>30</v>
      </c>
      <c r="B43" s="167" t="s">
        <v>3010</v>
      </c>
      <c r="C43" s="112" t="s">
        <v>179</v>
      </c>
      <c r="D43" s="113">
        <v>37360</v>
      </c>
      <c r="E43" s="37">
        <v>96</v>
      </c>
      <c r="F43" s="37">
        <v>96</v>
      </c>
      <c r="G43" s="37">
        <v>96</v>
      </c>
      <c r="H43" s="38" t="str">
        <f t="shared" si="0"/>
        <v>Xuất sắc</v>
      </c>
      <c r="I43" s="37">
        <v>96</v>
      </c>
      <c r="J43" s="39" t="str">
        <f t="shared" si="1"/>
        <v>Xuất sắc</v>
      </c>
      <c r="K43" s="36"/>
      <c r="L43" s="47"/>
      <c r="M43" s="38"/>
      <c r="N43" s="67" t="e">
        <f>VLOOKUP(B43,'[1]thôi học'!B$2:B$211,1,0)</f>
        <v>#N/A</v>
      </c>
    </row>
    <row r="44" spans="1:14">
      <c r="A44" s="36">
        <v>31</v>
      </c>
      <c r="B44" s="167" t="s">
        <v>3011</v>
      </c>
      <c r="C44" s="112" t="s">
        <v>1356</v>
      </c>
      <c r="D44" s="113">
        <v>37371</v>
      </c>
      <c r="E44" s="37">
        <v>92</v>
      </c>
      <c r="F44" s="37">
        <v>92</v>
      </c>
      <c r="G44" s="37">
        <v>92</v>
      </c>
      <c r="H44" s="38" t="str">
        <f t="shared" si="0"/>
        <v>Xuất sắc</v>
      </c>
      <c r="I44" s="37">
        <v>92</v>
      </c>
      <c r="J44" s="39" t="str">
        <f t="shared" si="1"/>
        <v>Xuất sắc</v>
      </c>
      <c r="K44" s="36"/>
      <c r="L44" s="47"/>
      <c r="M44" s="38"/>
      <c r="N44" s="67" t="e">
        <f>VLOOKUP(B44,'[1]thôi học'!B$2:B$211,1,0)</f>
        <v>#N/A</v>
      </c>
    </row>
    <row r="45" spans="1:14">
      <c r="A45" s="36">
        <v>32</v>
      </c>
      <c r="B45" s="167" t="s">
        <v>3012</v>
      </c>
      <c r="C45" s="112" t="s">
        <v>1357</v>
      </c>
      <c r="D45" s="113">
        <v>37596</v>
      </c>
      <c r="E45" s="37">
        <v>0</v>
      </c>
      <c r="F45" s="37">
        <v>0</v>
      </c>
      <c r="G45" s="37">
        <v>0</v>
      </c>
      <c r="H45" s="38" t="str">
        <f t="shared" si="0"/>
        <v>Kém</v>
      </c>
      <c r="I45" s="37">
        <v>0</v>
      </c>
      <c r="J45" s="39" t="str">
        <f t="shared" si="1"/>
        <v>Kém</v>
      </c>
      <c r="K45" s="36"/>
      <c r="L45" s="47"/>
      <c r="M45" s="38"/>
      <c r="N45" s="67" t="e">
        <f>VLOOKUP(B45,'[1]thôi học'!B$2:B$211,1,0)</f>
        <v>#N/A</v>
      </c>
    </row>
    <row r="46" spans="1:14">
      <c r="A46" s="36">
        <v>33</v>
      </c>
      <c r="B46" s="167" t="s">
        <v>3013</v>
      </c>
      <c r="C46" s="112" t="s">
        <v>40</v>
      </c>
      <c r="D46" s="113">
        <v>37558</v>
      </c>
      <c r="E46" s="37">
        <v>92</v>
      </c>
      <c r="F46" s="37">
        <v>92</v>
      </c>
      <c r="G46" s="37">
        <v>92</v>
      </c>
      <c r="H46" s="38" t="str">
        <f t="shared" si="0"/>
        <v>Xuất sắc</v>
      </c>
      <c r="I46" s="37">
        <v>92</v>
      </c>
      <c r="J46" s="39" t="str">
        <f t="shared" si="1"/>
        <v>Xuất sắc</v>
      </c>
      <c r="K46" s="36"/>
      <c r="L46" s="47"/>
      <c r="M46" s="38"/>
      <c r="N46" s="67" t="e">
        <f>VLOOKUP(B46,'[1]thôi học'!B$2:B$211,1,0)</f>
        <v>#N/A</v>
      </c>
    </row>
    <row r="47" spans="1:14">
      <c r="A47" s="36">
        <v>34</v>
      </c>
      <c r="B47" s="167" t="s">
        <v>3014</v>
      </c>
      <c r="C47" s="112" t="s">
        <v>1358</v>
      </c>
      <c r="D47" s="113">
        <v>37462</v>
      </c>
      <c r="E47" s="37">
        <v>90</v>
      </c>
      <c r="F47" s="37">
        <v>90</v>
      </c>
      <c r="G47" s="37">
        <v>90</v>
      </c>
      <c r="H47" s="38" t="str">
        <f t="shared" si="0"/>
        <v>Xuất sắc</v>
      </c>
      <c r="I47" s="37">
        <v>90</v>
      </c>
      <c r="J47" s="39" t="str">
        <f t="shared" si="1"/>
        <v>Xuất sắc</v>
      </c>
      <c r="K47" s="36"/>
      <c r="L47" s="47"/>
      <c r="M47" s="38"/>
      <c r="N47" s="67" t="e">
        <f>VLOOKUP(B47,'[1]thôi học'!B$2:B$211,1,0)</f>
        <v>#N/A</v>
      </c>
    </row>
    <row r="48" spans="1:14">
      <c r="A48" s="36">
        <v>35</v>
      </c>
      <c r="B48" s="167" t="s">
        <v>3015</v>
      </c>
      <c r="C48" s="112" t="s">
        <v>1359</v>
      </c>
      <c r="D48" s="113">
        <v>37410</v>
      </c>
      <c r="E48" s="37">
        <v>90</v>
      </c>
      <c r="F48" s="37">
        <v>90</v>
      </c>
      <c r="G48" s="37">
        <v>90</v>
      </c>
      <c r="H48" s="38" t="str">
        <f t="shared" si="0"/>
        <v>Xuất sắc</v>
      </c>
      <c r="I48" s="37">
        <v>90</v>
      </c>
      <c r="J48" s="39" t="str">
        <f t="shared" si="1"/>
        <v>Xuất sắc</v>
      </c>
      <c r="K48" s="36"/>
      <c r="L48" s="47"/>
      <c r="M48" s="38"/>
      <c r="N48" s="67" t="e">
        <f>VLOOKUP(B48,'[1]thôi học'!B$2:B$211,1,0)</f>
        <v>#N/A</v>
      </c>
    </row>
    <row r="49" spans="1:14">
      <c r="A49" s="36">
        <v>36</v>
      </c>
      <c r="B49" s="167" t="s">
        <v>3016</v>
      </c>
      <c r="C49" s="112" t="s">
        <v>1360</v>
      </c>
      <c r="D49" s="113">
        <v>37582</v>
      </c>
      <c r="E49" s="37">
        <v>90</v>
      </c>
      <c r="F49" s="37">
        <v>90</v>
      </c>
      <c r="G49" s="37">
        <v>90</v>
      </c>
      <c r="H49" s="38" t="str">
        <f t="shared" si="0"/>
        <v>Xuất sắc</v>
      </c>
      <c r="I49" s="37">
        <v>90</v>
      </c>
      <c r="J49" s="39" t="str">
        <f t="shared" si="1"/>
        <v>Xuất sắc</v>
      </c>
      <c r="K49" s="37"/>
      <c r="L49" s="47"/>
      <c r="M49" s="38"/>
      <c r="N49" s="67" t="e">
        <f>VLOOKUP(B49,'[1]thôi học'!B$2:B$211,1,0)</f>
        <v>#N/A</v>
      </c>
    </row>
    <row r="50" spans="1:14">
      <c r="A50" s="36">
        <v>37</v>
      </c>
      <c r="B50" s="167" t="s">
        <v>3017</v>
      </c>
      <c r="C50" s="112" t="s">
        <v>1361</v>
      </c>
      <c r="D50" s="113">
        <v>37447</v>
      </c>
      <c r="E50" s="37">
        <v>0</v>
      </c>
      <c r="F50" s="37">
        <v>0</v>
      </c>
      <c r="G50" s="37">
        <v>0</v>
      </c>
      <c r="H50" s="38" t="str">
        <f t="shared" si="0"/>
        <v>Kém</v>
      </c>
      <c r="I50" s="37">
        <v>0</v>
      </c>
      <c r="J50" s="39" t="str">
        <f t="shared" si="1"/>
        <v>Kém</v>
      </c>
      <c r="K50" s="37"/>
      <c r="L50" s="47"/>
      <c r="M50" s="38"/>
      <c r="N50" s="67" t="e">
        <f>VLOOKUP(B50,'[1]thôi học'!B$2:B$211,1,0)</f>
        <v>#N/A</v>
      </c>
    </row>
    <row r="51" spans="1:14">
      <c r="A51" s="36">
        <v>38</v>
      </c>
      <c r="B51" s="167" t="s">
        <v>3018</v>
      </c>
      <c r="C51" s="112" t="s">
        <v>1362</v>
      </c>
      <c r="D51" s="113">
        <v>36938</v>
      </c>
      <c r="E51" s="37">
        <v>77</v>
      </c>
      <c r="F51" s="37">
        <v>77</v>
      </c>
      <c r="G51" s="37">
        <v>77</v>
      </c>
      <c r="H51" s="38" t="str">
        <f t="shared" si="0"/>
        <v>Khá</v>
      </c>
      <c r="I51" s="37">
        <v>77</v>
      </c>
      <c r="J51" s="39" t="str">
        <f t="shared" si="1"/>
        <v>Khá</v>
      </c>
      <c r="K51" s="36"/>
      <c r="L51" s="47"/>
      <c r="M51" s="38"/>
      <c r="N51" s="67" t="e">
        <f>VLOOKUP(B51,'[1]thôi học'!B$2:B$211,1,0)</f>
        <v>#N/A</v>
      </c>
    </row>
    <row r="52" spans="1:14">
      <c r="A52" s="36">
        <v>39</v>
      </c>
      <c r="B52" s="167" t="s">
        <v>3019</v>
      </c>
      <c r="C52" s="112" t="s">
        <v>1363</v>
      </c>
      <c r="D52" s="113">
        <v>37566</v>
      </c>
      <c r="E52" s="37">
        <v>90</v>
      </c>
      <c r="F52" s="37">
        <v>90</v>
      </c>
      <c r="G52" s="37">
        <v>90</v>
      </c>
      <c r="H52" s="38" t="str">
        <f t="shared" si="0"/>
        <v>Xuất sắc</v>
      </c>
      <c r="I52" s="37">
        <v>90</v>
      </c>
      <c r="J52" s="39" t="str">
        <f t="shared" si="1"/>
        <v>Xuất sắc</v>
      </c>
      <c r="K52" s="36"/>
      <c r="L52" s="47"/>
      <c r="M52" s="38"/>
      <c r="N52" s="67" t="e">
        <f>VLOOKUP(B52,'[1]thôi học'!B$2:B$211,1,0)</f>
        <v>#N/A</v>
      </c>
    </row>
    <row r="53" spans="1:14" s="104" customFormat="1">
      <c r="A53" s="36">
        <v>40</v>
      </c>
      <c r="B53" s="167" t="s">
        <v>3020</v>
      </c>
      <c r="C53" s="112" t="s">
        <v>1364</v>
      </c>
      <c r="D53" s="113">
        <v>37441</v>
      </c>
      <c r="E53" s="21">
        <v>80</v>
      </c>
      <c r="F53" s="21">
        <v>80</v>
      </c>
      <c r="G53" s="21">
        <v>80</v>
      </c>
      <c r="H53" s="38" t="str">
        <f t="shared" si="0"/>
        <v>Tốt</v>
      </c>
      <c r="I53" s="21">
        <v>80</v>
      </c>
      <c r="J53" s="39" t="str">
        <f t="shared" si="1"/>
        <v>Tốt</v>
      </c>
      <c r="K53" s="21"/>
      <c r="L53" s="22"/>
      <c r="M53" s="22"/>
      <c r="N53" s="67" t="e">
        <f>VLOOKUP(B53,'[1]thôi học'!B$2:B$211,1,0)</f>
        <v>#N/A</v>
      </c>
    </row>
    <row r="54" spans="1:14">
      <c r="A54" s="36">
        <v>41</v>
      </c>
      <c r="B54" s="167" t="s">
        <v>3021</v>
      </c>
      <c r="C54" s="112" t="s">
        <v>1365</v>
      </c>
      <c r="D54" s="113">
        <v>37410</v>
      </c>
      <c r="E54" s="37">
        <v>80</v>
      </c>
      <c r="F54" s="37">
        <v>80</v>
      </c>
      <c r="G54" s="37">
        <v>80</v>
      </c>
      <c r="H54" s="38" t="str">
        <f t="shared" si="0"/>
        <v>Tốt</v>
      </c>
      <c r="I54" s="37">
        <v>80</v>
      </c>
      <c r="J54" s="39" t="str">
        <f t="shared" si="1"/>
        <v>Tốt</v>
      </c>
      <c r="K54" s="36"/>
      <c r="L54" s="47"/>
      <c r="M54" s="38"/>
      <c r="N54" s="67" t="e">
        <f>VLOOKUP(B54,'[1]thôi học'!B$2:B$211,1,0)</f>
        <v>#N/A</v>
      </c>
    </row>
    <row r="55" spans="1:14">
      <c r="A55" s="36">
        <v>42</v>
      </c>
      <c r="B55" s="167" t="s">
        <v>3022</v>
      </c>
      <c r="C55" s="112" t="s">
        <v>1366</v>
      </c>
      <c r="D55" s="113">
        <v>37564</v>
      </c>
      <c r="E55" s="37">
        <v>80</v>
      </c>
      <c r="F55" s="37">
        <v>80</v>
      </c>
      <c r="G55" s="37">
        <v>80</v>
      </c>
      <c r="H55" s="38" t="str">
        <f t="shared" si="0"/>
        <v>Tốt</v>
      </c>
      <c r="I55" s="37">
        <v>80</v>
      </c>
      <c r="J55" s="39" t="str">
        <f t="shared" si="1"/>
        <v>Tốt</v>
      </c>
      <c r="K55" s="36"/>
      <c r="L55" s="47"/>
      <c r="M55" s="38"/>
      <c r="N55" s="67" t="e">
        <f>VLOOKUP(B55,'[1]thôi học'!B$2:B$211,1,0)</f>
        <v>#N/A</v>
      </c>
    </row>
    <row r="56" spans="1:14">
      <c r="A56" s="36">
        <v>43</v>
      </c>
      <c r="B56" s="167" t="s">
        <v>3023</v>
      </c>
      <c r="C56" s="112" t="s">
        <v>52</v>
      </c>
      <c r="D56" s="113">
        <v>37530</v>
      </c>
      <c r="E56" s="37">
        <v>80</v>
      </c>
      <c r="F56" s="37">
        <v>80</v>
      </c>
      <c r="G56" s="37">
        <v>80</v>
      </c>
      <c r="H56" s="38" t="str">
        <f t="shared" si="0"/>
        <v>Tốt</v>
      </c>
      <c r="I56" s="37">
        <v>80</v>
      </c>
      <c r="J56" s="39" t="str">
        <f t="shared" si="1"/>
        <v>Tốt</v>
      </c>
      <c r="K56" s="36"/>
      <c r="L56" s="47"/>
      <c r="M56" s="38"/>
      <c r="N56" s="67" t="e">
        <f>VLOOKUP(B56,'[1]thôi học'!B$2:B$211,1,0)</f>
        <v>#N/A</v>
      </c>
    </row>
    <row r="57" spans="1:14">
      <c r="A57" s="36">
        <v>44</v>
      </c>
      <c r="B57" s="167" t="s">
        <v>3024</v>
      </c>
      <c r="C57" s="112" t="s">
        <v>46</v>
      </c>
      <c r="D57" s="113">
        <v>37348</v>
      </c>
      <c r="E57" s="37">
        <v>80</v>
      </c>
      <c r="F57" s="37">
        <v>80</v>
      </c>
      <c r="G57" s="37">
        <v>80</v>
      </c>
      <c r="H57" s="38" t="str">
        <f t="shared" si="0"/>
        <v>Tốt</v>
      </c>
      <c r="I57" s="37">
        <v>80</v>
      </c>
      <c r="J57" s="39" t="str">
        <f t="shared" si="1"/>
        <v>Tốt</v>
      </c>
      <c r="K57" s="36"/>
      <c r="L57" s="47"/>
      <c r="M57" s="38"/>
      <c r="N57" s="67" t="e">
        <f>VLOOKUP(B57,'[1]thôi học'!B$2:B$211,1,0)</f>
        <v>#N/A</v>
      </c>
    </row>
    <row r="58" spans="1:14">
      <c r="A58" s="36">
        <v>45</v>
      </c>
      <c r="B58" s="167" t="s">
        <v>3025</v>
      </c>
      <c r="C58" s="112" t="s">
        <v>1367</v>
      </c>
      <c r="D58" s="113">
        <v>37406</v>
      </c>
      <c r="E58" s="37">
        <v>90</v>
      </c>
      <c r="F58" s="37">
        <v>90</v>
      </c>
      <c r="G58" s="37">
        <v>90</v>
      </c>
      <c r="H58" s="38" t="str">
        <f t="shared" si="0"/>
        <v>Xuất sắc</v>
      </c>
      <c r="I58" s="37">
        <v>90</v>
      </c>
      <c r="J58" s="39" t="str">
        <f t="shared" si="1"/>
        <v>Xuất sắc</v>
      </c>
      <c r="K58" s="36"/>
      <c r="L58" s="47"/>
      <c r="M58" s="38"/>
      <c r="N58" s="67" t="e">
        <f>VLOOKUP(B58,'[1]thôi học'!B$2:B$211,1,0)</f>
        <v>#N/A</v>
      </c>
    </row>
    <row r="59" spans="1:14">
      <c r="A59" s="36">
        <v>46</v>
      </c>
      <c r="B59" s="167" t="s">
        <v>3026</v>
      </c>
      <c r="C59" s="112" t="s">
        <v>122</v>
      </c>
      <c r="D59" s="113">
        <v>37543</v>
      </c>
      <c r="E59" s="37">
        <v>90</v>
      </c>
      <c r="F59" s="37">
        <v>90</v>
      </c>
      <c r="G59" s="37">
        <v>90</v>
      </c>
      <c r="H59" s="38" t="str">
        <f t="shared" si="0"/>
        <v>Xuất sắc</v>
      </c>
      <c r="I59" s="37">
        <v>90</v>
      </c>
      <c r="J59" s="39" t="str">
        <f t="shared" si="1"/>
        <v>Xuất sắc</v>
      </c>
      <c r="K59" s="36"/>
      <c r="L59" s="47"/>
      <c r="M59" s="38"/>
      <c r="N59" s="67" t="e">
        <f>VLOOKUP(B59,'[1]thôi học'!B$2:B$211,1,0)</f>
        <v>#N/A</v>
      </c>
    </row>
    <row r="60" spans="1:14">
      <c r="A60" s="36">
        <v>47</v>
      </c>
      <c r="B60" s="167" t="s">
        <v>3027</v>
      </c>
      <c r="C60" s="112" t="s">
        <v>1368</v>
      </c>
      <c r="D60" s="113">
        <v>37492</v>
      </c>
      <c r="E60" s="37">
        <v>80</v>
      </c>
      <c r="F60" s="37">
        <v>80</v>
      </c>
      <c r="G60" s="37">
        <v>80</v>
      </c>
      <c r="H60" s="38" t="str">
        <f t="shared" si="0"/>
        <v>Tốt</v>
      </c>
      <c r="I60" s="37">
        <v>80</v>
      </c>
      <c r="J60" s="39" t="str">
        <f t="shared" si="1"/>
        <v>Tốt</v>
      </c>
      <c r="K60" s="36"/>
      <c r="L60" s="47"/>
      <c r="M60" s="38"/>
      <c r="N60" s="67" t="e">
        <f>VLOOKUP(B60,'[1]thôi học'!B$2:B$211,1,0)</f>
        <v>#N/A</v>
      </c>
    </row>
    <row r="61" spans="1:14">
      <c r="A61" s="36">
        <v>48</v>
      </c>
      <c r="B61" s="167" t="s">
        <v>3028</v>
      </c>
      <c r="C61" s="112" t="s">
        <v>1369</v>
      </c>
      <c r="D61" s="113">
        <v>37460</v>
      </c>
      <c r="E61" s="37">
        <v>80</v>
      </c>
      <c r="F61" s="37">
        <v>80</v>
      </c>
      <c r="G61" s="37">
        <v>80</v>
      </c>
      <c r="H61" s="38" t="str">
        <f t="shared" si="0"/>
        <v>Tốt</v>
      </c>
      <c r="I61" s="37">
        <v>80</v>
      </c>
      <c r="J61" s="39" t="str">
        <f t="shared" si="1"/>
        <v>Tốt</v>
      </c>
      <c r="K61" s="36"/>
      <c r="L61" s="47"/>
      <c r="M61" s="38"/>
      <c r="N61" s="67" t="e">
        <f>VLOOKUP(B61,'[1]thôi học'!B$2:B$211,1,0)</f>
        <v>#N/A</v>
      </c>
    </row>
    <row r="62" spans="1:14">
      <c r="A62" s="36">
        <v>49</v>
      </c>
      <c r="B62" s="167" t="s">
        <v>3029</v>
      </c>
      <c r="C62" s="112" t="s">
        <v>1370</v>
      </c>
      <c r="D62" s="113">
        <v>37498</v>
      </c>
      <c r="E62" s="37">
        <v>92</v>
      </c>
      <c r="F62" s="37">
        <v>92</v>
      </c>
      <c r="G62" s="37">
        <v>92</v>
      </c>
      <c r="H62" s="38" t="str">
        <f t="shared" si="0"/>
        <v>Xuất sắc</v>
      </c>
      <c r="I62" s="37">
        <v>92</v>
      </c>
      <c r="J62" s="39" t="str">
        <f t="shared" si="1"/>
        <v>Xuất sắc</v>
      </c>
      <c r="K62" s="36"/>
      <c r="L62" s="47"/>
      <c r="M62" s="38"/>
      <c r="N62" s="67" t="e">
        <f>VLOOKUP(B62,'[1]thôi học'!B$2:B$211,1,0)</f>
        <v>#N/A</v>
      </c>
    </row>
    <row r="63" spans="1:14">
      <c r="A63" s="36">
        <v>50</v>
      </c>
      <c r="B63" s="167" t="s">
        <v>3030</v>
      </c>
      <c r="C63" s="112" t="s">
        <v>1371</v>
      </c>
      <c r="D63" s="113">
        <v>37581</v>
      </c>
      <c r="E63" s="37">
        <v>90</v>
      </c>
      <c r="F63" s="37">
        <v>90</v>
      </c>
      <c r="G63" s="37">
        <v>90</v>
      </c>
      <c r="H63" s="38" t="str">
        <f t="shared" si="0"/>
        <v>Xuất sắc</v>
      </c>
      <c r="I63" s="37">
        <v>90</v>
      </c>
      <c r="J63" s="39" t="str">
        <f t="shared" si="1"/>
        <v>Xuất sắc</v>
      </c>
      <c r="K63" s="36"/>
      <c r="L63" s="47"/>
      <c r="M63" s="38"/>
      <c r="N63" s="67" t="e">
        <f>VLOOKUP(B63,'[1]thôi học'!B$2:B$211,1,0)</f>
        <v>#N/A</v>
      </c>
    </row>
    <row r="64" spans="1:14">
      <c r="A64" s="36">
        <v>51</v>
      </c>
      <c r="B64" s="167" t="s">
        <v>3031</v>
      </c>
      <c r="C64" s="112" t="s">
        <v>1372</v>
      </c>
      <c r="D64" s="113">
        <v>37525</v>
      </c>
      <c r="E64" s="37">
        <v>80</v>
      </c>
      <c r="F64" s="37">
        <v>80</v>
      </c>
      <c r="G64" s="37">
        <v>80</v>
      </c>
      <c r="H64" s="38" t="str">
        <f t="shared" si="0"/>
        <v>Tốt</v>
      </c>
      <c r="I64" s="37">
        <v>80</v>
      </c>
      <c r="J64" s="39" t="str">
        <f t="shared" si="1"/>
        <v>Tốt</v>
      </c>
      <c r="K64" s="36"/>
      <c r="L64" s="47"/>
      <c r="M64" s="38"/>
      <c r="N64" s="67" t="e">
        <f>VLOOKUP(B64,'[1]thôi học'!B$2:B$211,1,0)</f>
        <v>#N/A</v>
      </c>
    </row>
    <row r="65" spans="1:14">
      <c r="A65" s="36">
        <v>52</v>
      </c>
      <c r="B65" s="167" t="s">
        <v>3032</v>
      </c>
      <c r="C65" s="112" t="s">
        <v>1373</v>
      </c>
      <c r="D65" s="113">
        <v>37591</v>
      </c>
      <c r="E65" s="37">
        <v>63</v>
      </c>
      <c r="F65" s="37">
        <v>63</v>
      </c>
      <c r="G65" s="37">
        <v>63</v>
      </c>
      <c r="H65" s="38" t="str">
        <f t="shared" si="0"/>
        <v>Trung bình</v>
      </c>
      <c r="I65" s="37">
        <v>63</v>
      </c>
      <c r="J65" s="39" t="str">
        <f t="shared" si="1"/>
        <v>Trung bình</v>
      </c>
      <c r="K65" s="36"/>
      <c r="L65" s="47"/>
      <c r="M65" s="38"/>
      <c r="N65" s="67" t="e">
        <f>VLOOKUP(B65,'[1]thôi học'!B$2:B$211,1,0)</f>
        <v>#N/A</v>
      </c>
    </row>
    <row r="66" spans="1:14">
      <c r="A66" s="36">
        <v>53</v>
      </c>
      <c r="B66" s="167" t="s">
        <v>3033</v>
      </c>
      <c r="C66" s="112" t="s">
        <v>1374</v>
      </c>
      <c r="D66" s="113">
        <v>37183</v>
      </c>
      <c r="E66" s="37">
        <v>74</v>
      </c>
      <c r="F66" s="37">
        <v>74</v>
      </c>
      <c r="G66" s="37">
        <v>74</v>
      </c>
      <c r="H66" s="38" t="str">
        <f t="shared" si="0"/>
        <v>Khá</v>
      </c>
      <c r="I66" s="37">
        <v>74</v>
      </c>
      <c r="J66" s="39" t="str">
        <f t="shared" si="1"/>
        <v>Khá</v>
      </c>
      <c r="K66" s="36"/>
      <c r="L66" s="47"/>
      <c r="M66" s="38"/>
      <c r="N66" s="67" t="e">
        <f>VLOOKUP(B66,'[1]thôi học'!B$2:B$211,1,0)</f>
        <v>#N/A</v>
      </c>
    </row>
    <row r="67" spans="1:14">
      <c r="A67" s="36">
        <v>54</v>
      </c>
      <c r="B67" s="167" t="s">
        <v>3034</v>
      </c>
      <c r="C67" s="112" t="s">
        <v>1375</v>
      </c>
      <c r="D67" s="113">
        <v>37422</v>
      </c>
      <c r="E67" s="37">
        <v>90</v>
      </c>
      <c r="F67" s="37">
        <v>90</v>
      </c>
      <c r="G67" s="37">
        <v>90</v>
      </c>
      <c r="H67" s="38" t="str">
        <f t="shared" si="0"/>
        <v>Xuất sắc</v>
      </c>
      <c r="I67" s="37">
        <v>90</v>
      </c>
      <c r="J67" s="39" t="str">
        <f t="shared" si="1"/>
        <v>Xuất sắc</v>
      </c>
      <c r="K67" s="36"/>
      <c r="L67" s="47"/>
      <c r="M67" s="38"/>
      <c r="N67" s="67" t="e">
        <f>VLOOKUP(B67,'[1]thôi học'!B$2:B$211,1,0)</f>
        <v>#N/A</v>
      </c>
    </row>
    <row r="68" spans="1:14">
      <c r="A68" s="36">
        <v>55</v>
      </c>
      <c r="B68" s="167" t="s">
        <v>3035</v>
      </c>
      <c r="C68" s="112" t="s">
        <v>1376</v>
      </c>
      <c r="D68" s="113">
        <v>37592</v>
      </c>
      <c r="E68" s="37">
        <v>75</v>
      </c>
      <c r="F68" s="37">
        <v>75</v>
      </c>
      <c r="G68" s="37">
        <v>75</v>
      </c>
      <c r="H68" s="38" t="str">
        <f t="shared" si="0"/>
        <v>Khá</v>
      </c>
      <c r="I68" s="37">
        <v>75</v>
      </c>
      <c r="J68" s="39" t="str">
        <f t="shared" si="1"/>
        <v>Khá</v>
      </c>
      <c r="K68" s="36"/>
      <c r="L68" s="47"/>
      <c r="M68" s="38"/>
      <c r="N68" s="67" t="e">
        <f>VLOOKUP(B68,'[1]thôi học'!B$2:B$211,1,0)</f>
        <v>#N/A</v>
      </c>
    </row>
    <row r="69" spans="1:14">
      <c r="A69" s="36">
        <v>56</v>
      </c>
      <c r="B69" s="167" t="s">
        <v>3036</v>
      </c>
      <c r="C69" s="112" t="s">
        <v>1377</v>
      </c>
      <c r="D69" s="113">
        <v>37257</v>
      </c>
      <c r="E69" s="37">
        <v>80</v>
      </c>
      <c r="F69" s="37">
        <v>80</v>
      </c>
      <c r="G69" s="37">
        <v>80</v>
      </c>
      <c r="H69" s="38" t="str">
        <f t="shared" si="0"/>
        <v>Tốt</v>
      </c>
      <c r="I69" s="37">
        <v>80</v>
      </c>
      <c r="J69" s="39" t="str">
        <f t="shared" si="1"/>
        <v>Tốt</v>
      </c>
      <c r="K69" s="36"/>
      <c r="L69" s="47"/>
      <c r="M69" s="38"/>
      <c r="N69" s="67" t="e">
        <f>VLOOKUP(B69,'[1]thôi học'!B$2:B$211,1,0)</f>
        <v>#N/A</v>
      </c>
    </row>
    <row r="70" spans="1:14">
      <c r="A70" s="36">
        <v>57</v>
      </c>
      <c r="B70" s="167" t="s">
        <v>3037</v>
      </c>
      <c r="C70" s="112" t="s">
        <v>1378</v>
      </c>
      <c r="D70" s="113">
        <v>37292</v>
      </c>
      <c r="E70" s="37">
        <v>90</v>
      </c>
      <c r="F70" s="37">
        <v>90</v>
      </c>
      <c r="G70" s="37">
        <v>90</v>
      </c>
      <c r="H70" s="38" t="str">
        <f t="shared" si="0"/>
        <v>Xuất sắc</v>
      </c>
      <c r="I70" s="37">
        <v>90</v>
      </c>
      <c r="J70" s="39" t="str">
        <f t="shared" si="1"/>
        <v>Xuất sắc</v>
      </c>
      <c r="K70" s="36"/>
      <c r="L70" s="47"/>
      <c r="M70" s="38"/>
      <c r="N70" s="67" t="e">
        <f>VLOOKUP(B70,'[1]thôi học'!B$2:B$211,1,0)</f>
        <v>#N/A</v>
      </c>
    </row>
    <row r="71" spans="1:14">
      <c r="A71" s="36">
        <v>58</v>
      </c>
      <c r="B71" s="167" t="s">
        <v>3038</v>
      </c>
      <c r="C71" s="112" t="s">
        <v>1379</v>
      </c>
      <c r="D71" s="113">
        <v>37420</v>
      </c>
      <c r="E71" s="37">
        <v>80</v>
      </c>
      <c r="F71" s="37">
        <v>80</v>
      </c>
      <c r="G71" s="37">
        <v>80</v>
      </c>
      <c r="H71" s="38" t="str">
        <f t="shared" si="0"/>
        <v>Tốt</v>
      </c>
      <c r="I71" s="37">
        <v>80</v>
      </c>
      <c r="J71" s="39" t="str">
        <f t="shared" si="1"/>
        <v>Tốt</v>
      </c>
      <c r="K71" s="36"/>
      <c r="L71" s="47"/>
      <c r="M71" s="38"/>
      <c r="N71" s="67" t="e">
        <f>VLOOKUP(B71,'[1]thôi học'!B$2:B$211,1,0)</f>
        <v>#N/A</v>
      </c>
    </row>
    <row r="72" spans="1:14">
      <c r="A72" s="36">
        <v>59</v>
      </c>
      <c r="B72" s="167" t="s">
        <v>3039</v>
      </c>
      <c r="C72" s="112" t="s">
        <v>1380</v>
      </c>
      <c r="D72" s="113">
        <v>37157</v>
      </c>
      <c r="E72" s="37">
        <v>80</v>
      </c>
      <c r="F72" s="37">
        <v>80</v>
      </c>
      <c r="G72" s="37">
        <v>80</v>
      </c>
      <c r="H72" s="38" t="str">
        <f t="shared" si="0"/>
        <v>Tốt</v>
      </c>
      <c r="I72" s="37">
        <v>80</v>
      </c>
      <c r="J72" s="39" t="str">
        <f t="shared" si="1"/>
        <v>Tốt</v>
      </c>
      <c r="K72" s="36"/>
      <c r="L72" s="47"/>
      <c r="M72" s="38"/>
      <c r="N72" s="67" t="e">
        <f>VLOOKUP(B72,'[1]thôi học'!B$2:B$211,1,0)</f>
        <v>#N/A</v>
      </c>
    </row>
    <row r="73" spans="1:14">
      <c r="A73" s="36">
        <v>60</v>
      </c>
      <c r="B73" s="167" t="s">
        <v>3040</v>
      </c>
      <c r="C73" s="112" t="s">
        <v>1381</v>
      </c>
      <c r="D73" s="113">
        <v>37525</v>
      </c>
      <c r="E73" s="37">
        <v>90</v>
      </c>
      <c r="F73" s="37">
        <v>90</v>
      </c>
      <c r="G73" s="37">
        <v>90</v>
      </c>
      <c r="H73" s="38" t="str">
        <f t="shared" si="0"/>
        <v>Xuất sắc</v>
      </c>
      <c r="I73" s="37">
        <v>90</v>
      </c>
      <c r="J73" s="39" t="str">
        <f t="shared" si="1"/>
        <v>Xuất sắc</v>
      </c>
      <c r="K73" s="36"/>
      <c r="L73" s="47"/>
      <c r="M73" s="38"/>
      <c r="N73" s="67" t="e">
        <f>VLOOKUP(B73,'[1]thôi học'!B$2:B$211,1,0)</f>
        <v>#N/A</v>
      </c>
    </row>
    <row r="74" spans="1:14">
      <c r="A74" s="36">
        <v>61</v>
      </c>
      <c r="B74" s="167" t="s">
        <v>3041</v>
      </c>
      <c r="C74" s="112" t="s">
        <v>1382</v>
      </c>
      <c r="D74" s="113">
        <v>37320</v>
      </c>
      <c r="E74" s="37">
        <v>90</v>
      </c>
      <c r="F74" s="37">
        <v>90</v>
      </c>
      <c r="G74" s="37">
        <v>90</v>
      </c>
      <c r="H74" s="38" t="str">
        <f t="shared" si="0"/>
        <v>Xuất sắc</v>
      </c>
      <c r="I74" s="37">
        <v>90</v>
      </c>
      <c r="J74" s="39" t="str">
        <f t="shared" si="1"/>
        <v>Xuất sắc</v>
      </c>
      <c r="K74" s="36"/>
      <c r="L74" s="47"/>
      <c r="M74" s="38"/>
      <c r="N74" s="67" t="e">
        <f>VLOOKUP(B74,'[1]thôi học'!B$2:B$211,1,0)</f>
        <v>#N/A</v>
      </c>
    </row>
    <row r="75" spans="1:14">
      <c r="A75" s="36">
        <v>62</v>
      </c>
      <c r="B75" s="167" t="s">
        <v>3042</v>
      </c>
      <c r="C75" s="112" t="s">
        <v>1383</v>
      </c>
      <c r="D75" s="113">
        <v>37403</v>
      </c>
      <c r="E75" s="37">
        <v>80</v>
      </c>
      <c r="F75" s="37">
        <v>80</v>
      </c>
      <c r="G75" s="37">
        <v>80</v>
      </c>
      <c r="H75" s="38" t="str">
        <f t="shared" ref="H75:H82" si="2">IF(G75&gt;=90,"Xuất sắc",IF(G75&gt;=80,"Tốt", IF(G75&gt;=65,"Khá",IF(G75&gt;=50,"Trung bình", IF(G75&gt;=35, "Yếu", "Kém")))))</f>
        <v>Tốt</v>
      </c>
      <c r="I75" s="37">
        <v>80</v>
      </c>
      <c r="J75" s="39" t="str">
        <f t="shared" ref="J75:J82" si="3">IF(I75&gt;=90,"Xuất sắc",IF(I75&gt;=80,"Tốt", IF(I75&gt;=65,"Khá",IF(I75&gt;=50,"Trung bình", IF(I75&gt;=35, "Yếu", "Kém")))))</f>
        <v>Tốt</v>
      </c>
      <c r="K75" s="36"/>
      <c r="L75" s="47"/>
      <c r="M75" s="38"/>
      <c r="N75" s="67" t="e">
        <f>VLOOKUP(B75,'[1]thôi học'!B$2:B$211,1,0)</f>
        <v>#N/A</v>
      </c>
    </row>
    <row r="76" spans="1:14">
      <c r="A76" s="36">
        <v>63</v>
      </c>
      <c r="B76" s="167" t="s">
        <v>3043</v>
      </c>
      <c r="C76" s="112" t="s">
        <v>1384</v>
      </c>
      <c r="D76" s="113">
        <v>37381</v>
      </c>
      <c r="E76" s="37">
        <v>90</v>
      </c>
      <c r="F76" s="37">
        <v>90</v>
      </c>
      <c r="G76" s="37">
        <v>90</v>
      </c>
      <c r="H76" s="38" t="str">
        <f t="shared" si="2"/>
        <v>Xuất sắc</v>
      </c>
      <c r="I76" s="37">
        <v>90</v>
      </c>
      <c r="J76" s="39" t="str">
        <f t="shared" si="3"/>
        <v>Xuất sắc</v>
      </c>
      <c r="K76" s="36"/>
      <c r="L76" s="47"/>
      <c r="M76" s="38"/>
      <c r="N76" s="67" t="e">
        <f>VLOOKUP(B76,'[1]thôi học'!B$2:B$211,1,0)</f>
        <v>#N/A</v>
      </c>
    </row>
    <row r="77" spans="1:14">
      <c r="A77" s="36">
        <v>64</v>
      </c>
      <c r="B77" s="167" t="s">
        <v>3044</v>
      </c>
      <c r="C77" s="112" t="s">
        <v>91</v>
      </c>
      <c r="D77" s="113">
        <v>37484</v>
      </c>
      <c r="E77" s="37">
        <v>80</v>
      </c>
      <c r="F77" s="37">
        <v>80</v>
      </c>
      <c r="G77" s="37">
        <v>80</v>
      </c>
      <c r="H77" s="38" t="str">
        <f t="shared" si="2"/>
        <v>Tốt</v>
      </c>
      <c r="I77" s="37">
        <v>80</v>
      </c>
      <c r="J77" s="39" t="str">
        <f t="shared" si="3"/>
        <v>Tốt</v>
      </c>
      <c r="K77" s="36"/>
      <c r="L77" s="47"/>
      <c r="M77" s="38"/>
      <c r="N77" s="67" t="e">
        <f>VLOOKUP(B77,'[1]thôi học'!B$2:B$211,1,0)</f>
        <v>#N/A</v>
      </c>
    </row>
    <row r="78" spans="1:14">
      <c r="A78" s="36">
        <v>65</v>
      </c>
      <c r="B78" s="167" t="s">
        <v>3045</v>
      </c>
      <c r="C78" s="112" t="s">
        <v>1385</v>
      </c>
      <c r="D78" s="113">
        <v>37449</v>
      </c>
      <c r="E78" s="37">
        <v>80</v>
      </c>
      <c r="F78" s="37">
        <v>80</v>
      </c>
      <c r="G78" s="37">
        <v>80</v>
      </c>
      <c r="H78" s="38" t="str">
        <f t="shared" si="2"/>
        <v>Tốt</v>
      </c>
      <c r="I78" s="37">
        <v>80</v>
      </c>
      <c r="J78" s="39" t="str">
        <f t="shared" si="3"/>
        <v>Tốt</v>
      </c>
      <c r="K78" s="36"/>
      <c r="L78" s="47"/>
      <c r="M78" s="38"/>
      <c r="N78" s="67" t="e">
        <f>VLOOKUP(B78,'[1]thôi học'!B$2:B$211,1,0)</f>
        <v>#N/A</v>
      </c>
    </row>
    <row r="79" spans="1:14">
      <c r="A79" s="36">
        <v>66</v>
      </c>
      <c r="B79" s="167" t="s">
        <v>3046</v>
      </c>
      <c r="C79" s="112" t="s">
        <v>1386</v>
      </c>
      <c r="D79" s="113">
        <v>37183</v>
      </c>
      <c r="E79" s="37">
        <v>82</v>
      </c>
      <c r="F79" s="37">
        <v>82</v>
      </c>
      <c r="G79" s="37">
        <v>82</v>
      </c>
      <c r="H79" s="38" t="str">
        <f t="shared" si="2"/>
        <v>Tốt</v>
      </c>
      <c r="I79" s="37">
        <v>82</v>
      </c>
      <c r="J79" s="39" t="str">
        <f t="shared" si="3"/>
        <v>Tốt</v>
      </c>
      <c r="K79" s="36"/>
      <c r="L79" s="47"/>
      <c r="M79" s="38"/>
      <c r="N79" s="67" t="e">
        <f>VLOOKUP(B79,'[1]thôi học'!B$2:B$211,1,0)</f>
        <v>#N/A</v>
      </c>
    </row>
    <row r="80" spans="1:14">
      <c r="A80" s="36">
        <v>67</v>
      </c>
      <c r="B80" s="167" t="s">
        <v>3047</v>
      </c>
      <c r="C80" s="112" t="s">
        <v>1387</v>
      </c>
      <c r="D80" s="113">
        <v>37536</v>
      </c>
      <c r="E80" s="37">
        <v>90</v>
      </c>
      <c r="F80" s="37">
        <v>90</v>
      </c>
      <c r="G80" s="37">
        <v>90</v>
      </c>
      <c r="H80" s="38" t="str">
        <f t="shared" si="2"/>
        <v>Xuất sắc</v>
      </c>
      <c r="I80" s="37">
        <v>90</v>
      </c>
      <c r="J80" s="39" t="str">
        <f t="shared" si="3"/>
        <v>Xuất sắc</v>
      </c>
      <c r="K80" s="36"/>
      <c r="L80" s="47"/>
      <c r="M80" s="38"/>
      <c r="N80" s="67" t="e">
        <f>VLOOKUP(B80,'[1]thôi học'!B$2:B$211,1,0)</f>
        <v>#N/A</v>
      </c>
    </row>
    <row r="81" spans="1:14">
      <c r="A81" s="36">
        <v>68</v>
      </c>
      <c r="B81" s="167" t="s">
        <v>3048</v>
      </c>
      <c r="C81" s="112" t="s">
        <v>1388</v>
      </c>
      <c r="D81" s="113">
        <v>37313</v>
      </c>
      <c r="E81" s="37">
        <v>80</v>
      </c>
      <c r="F81" s="37">
        <v>80</v>
      </c>
      <c r="G81" s="37">
        <v>80</v>
      </c>
      <c r="H81" s="38" t="str">
        <f t="shared" si="2"/>
        <v>Tốt</v>
      </c>
      <c r="I81" s="37">
        <v>80</v>
      </c>
      <c r="J81" s="39" t="str">
        <f t="shared" si="3"/>
        <v>Tốt</v>
      </c>
      <c r="K81" s="36"/>
      <c r="L81" s="47"/>
      <c r="M81" s="38"/>
      <c r="N81" s="67" t="e">
        <f>VLOOKUP(B81,'[1]thôi học'!B$2:B$211,1,0)</f>
        <v>#N/A</v>
      </c>
    </row>
    <row r="82" spans="1:14">
      <c r="A82" s="36">
        <v>69</v>
      </c>
      <c r="B82" s="167" t="s">
        <v>3049</v>
      </c>
      <c r="C82" s="112" t="s">
        <v>1389</v>
      </c>
      <c r="D82" s="113">
        <v>37315</v>
      </c>
      <c r="E82" s="37">
        <v>80</v>
      </c>
      <c r="F82" s="37">
        <v>80</v>
      </c>
      <c r="G82" s="37">
        <v>80</v>
      </c>
      <c r="H82" s="38" t="str">
        <f t="shared" si="2"/>
        <v>Tốt</v>
      </c>
      <c r="I82" s="37">
        <v>80</v>
      </c>
      <c r="J82" s="39" t="str">
        <f t="shared" si="3"/>
        <v>Tốt</v>
      </c>
      <c r="K82" s="36"/>
      <c r="L82" s="47"/>
      <c r="M82" s="38"/>
      <c r="N82" s="67" t="e">
        <f>VLOOKUP(B82,'[1]thôi học'!B$2:B$211,1,0)</f>
        <v>#N/A</v>
      </c>
    </row>
    <row r="84" spans="1:14">
      <c r="A84" s="92" t="s">
        <v>3403</v>
      </c>
    </row>
  </sheetData>
  <mergeCells count="20">
    <mergeCell ref="M12:M13"/>
    <mergeCell ref="A7:D7"/>
    <mergeCell ref="E7:H7"/>
    <mergeCell ref="A9:L9"/>
    <mergeCell ref="A1:J1"/>
    <mergeCell ref="A2:J2"/>
    <mergeCell ref="A3:J3"/>
    <mergeCell ref="A6:D6"/>
    <mergeCell ref="A4:J4"/>
    <mergeCell ref="A10:L10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L12:L13"/>
  </mergeCells>
  <pageMargins left="0.39" right="0.28000000000000003" top="0.33" bottom="0.22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1"/>
  <sheetViews>
    <sheetView topLeftCell="A5" workbookViewId="0">
      <selection activeCell="P12" sqref="P12"/>
    </sheetView>
  </sheetViews>
  <sheetFormatPr defaultColWidth="9.125" defaultRowHeight="15"/>
  <cols>
    <col min="1" max="1" width="4.875" style="25" bestFit="1" customWidth="1"/>
    <col min="2" max="2" width="10.25" style="104" bestFit="1" customWidth="1"/>
    <col min="3" max="3" width="28.75" style="104" customWidth="1"/>
    <col min="4" max="4" width="11.25" style="94" bestFit="1" customWidth="1"/>
    <col min="5" max="5" width="9.25" style="25" customWidth="1"/>
    <col min="6" max="6" width="9.625" style="25" customWidth="1"/>
    <col min="7" max="7" width="6.875" style="25" customWidth="1"/>
    <col min="8" max="8" width="10.75" style="104" customWidth="1"/>
    <col min="9" max="9" width="7.75" style="25" customWidth="1"/>
    <col min="10" max="10" width="10.375" style="25" customWidth="1"/>
    <col min="11" max="11" width="9" style="29" hidden="1" customWidth="1"/>
    <col min="12" max="12" width="15.75" style="86" hidden="1" customWidth="1"/>
    <col min="13" max="13" width="0" style="104" hidden="1" customWidth="1"/>
    <col min="14" max="14" width="9.125" style="104" hidden="1" customWidth="1"/>
    <col min="15" max="16384" width="9.125" style="104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25"/>
      <c r="L1" s="104"/>
    </row>
    <row r="2" spans="1:14" hidden="1">
      <c r="A2" s="212" t="s">
        <v>645</v>
      </c>
      <c r="B2" s="212"/>
      <c r="C2" s="212"/>
      <c r="D2" s="212"/>
      <c r="E2" s="212"/>
      <c r="F2" s="212"/>
      <c r="G2" s="212"/>
      <c r="H2" s="212"/>
      <c r="I2" s="212"/>
      <c r="J2" s="212"/>
      <c r="K2" s="25"/>
      <c r="L2" s="104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25"/>
      <c r="L3" s="104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25"/>
      <c r="L4" s="104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25"/>
      <c r="L5" s="104"/>
    </row>
    <row r="6" spans="1:14">
      <c r="A6" s="211" t="s">
        <v>9</v>
      </c>
      <c r="B6" s="211"/>
      <c r="C6" s="211"/>
      <c r="D6" s="211"/>
      <c r="E6" s="102"/>
      <c r="F6" s="102"/>
      <c r="G6" s="102"/>
    </row>
    <row r="7" spans="1:14">
      <c r="A7" s="205" t="s">
        <v>4</v>
      </c>
      <c r="B7" s="205"/>
      <c r="C7" s="205"/>
      <c r="D7" s="205"/>
      <c r="E7" s="205"/>
      <c r="F7" s="205"/>
      <c r="G7" s="205"/>
      <c r="H7" s="205"/>
      <c r="I7" s="103"/>
      <c r="J7" s="103"/>
      <c r="K7" s="53"/>
    </row>
    <row r="8" spans="1:14">
      <c r="A8" s="103"/>
      <c r="B8" s="87"/>
      <c r="C8" s="87"/>
      <c r="D8" s="88"/>
      <c r="E8" s="102"/>
      <c r="F8" s="102"/>
      <c r="G8" s="89"/>
    </row>
    <row r="9" spans="1:14">
      <c r="A9" s="205" t="s">
        <v>646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4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>
      <c r="B11" s="25"/>
      <c r="K11" s="25"/>
    </row>
    <row r="12" spans="1:14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ht="29.25" customHeight="1">
      <c r="A13" s="203"/>
      <c r="B13" s="203"/>
      <c r="C13" s="203"/>
      <c r="D13" s="204"/>
      <c r="E13" s="214"/>
      <c r="F13" s="214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13">
        <v>1</v>
      </c>
      <c r="B14" s="167" t="s">
        <v>1755</v>
      </c>
      <c r="C14" s="112" t="s">
        <v>220</v>
      </c>
      <c r="D14" s="127">
        <v>36846</v>
      </c>
      <c r="E14" s="128">
        <v>80</v>
      </c>
      <c r="F14" s="128">
        <v>80</v>
      </c>
      <c r="G14" s="128">
        <v>80</v>
      </c>
      <c r="H14" s="22" t="str">
        <f>IF(G14&gt;=90,"Xuất sắc",IF(G14&gt;=80,"Tốt", IF(G14&gt;=65,"Khá",IF(G14&gt;=50,"Trung bình", IF(G14&gt;=35, "Yếu", "Kém")))))</f>
        <v>Tốt</v>
      </c>
      <c r="I14" s="128">
        <v>80</v>
      </c>
      <c r="J14" s="23" t="str">
        <f>IF(I14&gt;=90,"Xuất sắc",IF(I14&gt;=80,"Tốt", IF(I14&gt;=65,"Khá",IF(I14&gt;=50,"Trung bình", IF(I14&gt;=35, "Yếu", "Kém")))))</f>
        <v>Tốt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7" t="s">
        <v>1756</v>
      </c>
      <c r="C15" s="112" t="s">
        <v>128</v>
      </c>
      <c r="D15" s="127">
        <v>36699</v>
      </c>
      <c r="E15" s="128">
        <v>80</v>
      </c>
      <c r="F15" s="128">
        <v>80</v>
      </c>
      <c r="G15" s="128">
        <v>80</v>
      </c>
      <c r="H15" s="22" t="str">
        <f>IF(G15&gt;=90,"Xuất sắc",IF(G15&gt;=80,"Tốt", IF(G15&gt;=65,"Khá",IF(G15&gt;=50,"Trung bình", IF(G15&gt;=35, "Yếu", "Kém")))))</f>
        <v>Tốt</v>
      </c>
      <c r="I15" s="128">
        <v>80</v>
      </c>
      <c r="J15" s="23" t="str">
        <f>IF(I15&gt;=90,"Xuất sắc",IF(I15&gt;=80,"Tốt", IF(I15&gt;=65,"Khá",IF(I15&gt;=50,"Trung bình", IF(I15&gt;=35, "Yếu", "Kém")))))</f>
        <v>Tốt</v>
      </c>
      <c r="K15" s="13"/>
      <c r="L15" s="14"/>
      <c r="M15" s="22"/>
      <c r="N15" s="161" t="e">
        <f>VLOOKUP(B15,'[1]thôi học'!B$2:B$211,1,0)</f>
        <v>#N/A</v>
      </c>
    </row>
    <row r="16" spans="1:14">
      <c r="A16" s="13">
        <v>3</v>
      </c>
      <c r="B16" s="167" t="s">
        <v>1757</v>
      </c>
      <c r="C16" s="112" t="s">
        <v>221</v>
      </c>
      <c r="D16" s="127">
        <v>36541</v>
      </c>
      <c r="E16" s="128">
        <v>90</v>
      </c>
      <c r="F16" s="128">
        <v>90</v>
      </c>
      <c r="G16" s="128">
        <v>90</v>
      </c>
      <c r="H16" s="22" t="str">
        <f t="shared" ref="H16:H59" si="0">IF(G16&gt;=90,"Xuất sắc",IF(G16&gt;=80,"Tốt", IF(G16&gt;=65,"Khá",IF(G16&gt;=50,"Trung bình", IF(G16&gt;=35, "Yếu", "Kém")))))</f>
        <v>Xuất sắc</v>
      </c>
      <c r="I16" s="128">
        <v>90</v>
      </c>
      <c r="J16" s="23" t="str">
        <f t="shared" ref="J16:J59" si="1">IF(I16&gt;=90,"Xuất sắc",IF(I16&gt;=80,"Tốt", IF(I16&gt;=65,"Khá",IF(I16&gt;=50,"Trung bình", IF(I16&gt;=35, "Yếu", "Kém")))))</f>
        <v>Xuất sắc</v>
      </c>
      <c r="K16" s="31"/>
      <c r="L16" s="32"/>
      <c r="M16" s="22"/>
      <c r="N16" s="161" t="e">
        <f>VLOOKUP(B16,'[1]thôi học'!B$2:B$211,1,0)</f>
        <v>#N/A</v>
      </c>
    </row>
    <row r="17" spans="1:14">
      <c r="A17" s="13">
        <v>4</v>
      </c>
      <c r="B17" s="167" t="s">
        <v>1758</v>
      </c>
      <c r="C17" s="112" t="s">
        <v>222</v>
      </c>
      <c r="D17" s="127">
        <v>36743</v>
      </c>
      <c r="E17" s="128">
        <v>90</v>
      </c>
      <c r="F17" s="128">
        <v>90</v>
      </c>
      <c r="G17" s="128">
        <v>90</v>
      </c>
      <c r="H17" s="22" t="str">
        <f t="shared" si="0"/>
        <v>Xuất sắc</v>
      </c>
      <c r="I17" s="128">
        <v>90</v>
      </c>
      <c r="J17" s="23" t="str">
        <f t="shared" si="1"/>
        <v>Xuất sắc</v>
      </c>
      <c r="K17" s="33"/>
      <c r="L17" s="34"/>
      <c r="M17" s="22"/>
      <c r="N17" s="161" t="e">
        <f>VLOOKUP(B17,'[1]thôi học'!B$2:B$211,1,0)</f>
        <v>#N/A</v>
      </c>
    </row>
    <row r="18" spans="1:14">
      <c r="A18" s="13">
        <v>5</v>
      </c>
      <c r="B18" s="167" t="s">
        <v>1759</v>
      </c>
      <c r="C18" s="112" t="s">
        <v>223</v>
      </c>
      <c r="D18" s="127">
        <v>36873</v>
      </c>
      <c r="E18" s="128">
        <v>80</v>
      </c>
      <c r="F18" s="128">
        <v>80</v>
      </c>
      <c r="G18" s="128">
        <v>80</v>
      </c>
      <c r="H18" s="22" t="str">
        <f t="shared" si="0"/>
        <v>Tốt</v>
      </c>
      <c r="I18" s="128">
        <v>80</v>
      </c>
      <c r="J18" s="23" t="str">
        <f t="shared" si="1"/>
        <v>Tốt</v>
      </c>
      <c r="K18" s="31"/>
      <c r="L18" s="32"/>
      <c r="M18" s="22"/>
      <c r="N18" s="161" t="e">
        <f>VLOOKUP(B18,'[1]thôi học'!B$2:B$211,1,0)</f>
        <v>#N/A</v>
      </c>
    </row>
    <row r="19" spans="1:14">
      <c r="A19" s="13">
        <v>6</v>
      </c>
      <c r="B19" s="167" t="s">
        <v>1760</v>
      </c>
      <c r="C19" s="112" t="s">
        <v>224</v>
      </c>
      <c r="D19" s="127">
        <v>36860</v>
      </c>
      <c r="E19" s="128">
        <v>70</v>
      </c>
      <c r="F19" s="128">
        <v>70</v>
      </c>
      <c r="G19" s="128">
        <v>70</v>
      </c>
      <c r="H19" s="22" t="str">
        <f t="shared" si="0"/>
        <v>Khá</v>
      </c>
      <c r="I19" s="128">
        <v>70</v>
      </c>
      <c r="J19" s="23" t="str">
        <f t="shared" si="1"/>
        <v>Khá</v>
      </c>
      <c r="K19" s="31"/>
      <c r="L19" s="32"/>
      <c r="M19" s="22"/>
      <c r="N19" s="161" t="e">
        <f>VLOOKUP(B19,'[1]thôi học'!B$2:B$211,1,0)</f>
        <v>#N/A</v>
      </c>
    </row>
    <row r="20" spans="1:14">
      <c r="A20" s="13">
        <v>7</v>
      </c>
      <c r="B20" s="167" t="s">
        <v>1761</v>
      </c>
      <c r="C20" s="112" t="s">
        <v>225</v>
      </c>
      <c r="D20" s="127">
        <v>36691</v>
      </c>
      <c r="E20" s="128">
        <v>78</v>
      </c>
      <c r="F20" s="128">
        <v>78</v>
      </c>
      <c r="G20" s="128">
        <v>78</v>
      </c>
      <c r="H20" s="22" t="str">
        <f t="shared" si="0"/>
        <v>Khá</v>
      </c>
      <c r="I20" s="128">
        <v>78</v>
      </c>
      <c r="J20" s="23" t="str">
        <f t="shared" si="1"/>
        <v>Khá</v>
      </c>
      <c r="K20" s="31"/>
      <c r="L20" s="32"/>
      <c r="M20" s="22"/>
      <c r="N20" s="161" t="e">
        <f>VLOOKUP(B20,'[1]thôi học'!B$2:B$211,1,0)</f>
        <v>#N/A</v>
      </c>
    </row>
    <row r="21" spans="1:14">
      <c r="A21" s="13">
        <v>8</v>
      </c>
      <c r="B21" s="167" t="s">
        <v>1762</v>
      </c>
      <c r="C21" s="112" t="s">
        <v>226</v>
      </c>
      <c r="D21" s="127">
        <v>36770</v>
      </c>
      <c r="E21" s="128">
        <v>90</v>
      </c>
      <c r="F21" s="128">
        <v>90</v>
      </c>
      <c r="G21" s="128">
        <v>90</v>
      </c>
      <c r="H21" s="22" t="str">
        <f t="shared" si="0"/>
        <v>Xuất sắc</v>
      </c>
      <c r="I21" s="128">
        <v>90</v>
      </c>
      <c r="J21" s="23" t="str">
        <f t="shared" si="1"/>
        <v>Xuất sắc</v>
      </c>
      <c r="K21" s="31"/>
      <c r="L21" s="32"/>
      <c r="M21" s="22"/>
      <c r="N21" s="161" t="e">
        <f>VLOOKUP(B21,'[1]thôi học'!B$2:B$211,1,0)</f>
        <v>#N/A</v>
      </c>
    </row>
    <row r="22" spans="1:14">
      <c r="A22" s="13">
        <v>9</v>
      </c>
      <c r="B22" s="167" t="s">
        <v>1763</v>
      </c>
      <c r="C22" s="112" t="s">
        <v>227</v>
      </c>
      <c r="D22" s="127">
        <v>36564</v>
      </c>
      <c r="E22" s="128">
        <v>90</v>
      </c>
      <c r="F22" s="128">
        <v>90</v>
      </c>
      <c r="G22" s="128">
        <v>90</v>
      </c>
      <c r="H22" s="22" t="str">
        <f t="shared" si="0"/>
        <v>Xuất sắc</v>
      </c>
      <c r="I22" s="128">
        <v>90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>
      <c r="A23" s="13">
        <v>10</v>
      </c>
      <c r="B23" s="167" t="s">
        <v>1764</v>
      </c>
      <c r="C23" s="112" t="s">
        <v>1160</v>
      </c>
      <c r="D23" s="127">
        <v>36739</v>
      </c>
      <c r="E23" s="128">
        <v>80</v>
      </c>
      <c r="F23" s="128">
        <v>80</v>
      </c>
      <c r="G23" s="128">
        <v>80</v>
      </c>
      <c r="H23" s="22" t="str">
        <f t="shared" si="0"/>
        <v>Tốt</v>
      </c>
      <c r="I23" s="128">
        <v>80</v>
      </c>
      <c r="J23" s="23" t="str">
        <f t="shared" si="1"/>
        <v>Tốt</v>
      </c>
      <c r="K23" s="21"/>
      <c r="L23" s="14"/>
      <c r="M23" s="22"/>
      <c r="N23" s="161" t="e">
        <f>VLOOKUP(B23,'[1]thôi học'!B$2:B$211,1,0)</f>
        <v>#N/A</v>
      </c>
    </row>
    <row r="24" spans="1:14">
      <c r="A24" s="13">
        <v>11</v>
      </c>
      <c r="B24" s="167" t="s">
        <v>1765</v>
      </c>
      <c r="C24" s="112" t="s">
        <v>228</v>
      </c>
      <c r="D24" s="127">
        <v>36659</v>
      </c>
      <c r="E24" s="128">
        <v>88</v>
      </c>
      <c r="F24" s="128">
        <v>88</v>
      </c>
      <c r="G24" s="128">
        <v>88</v>
      </c>
      <c r="H24" s="22" t="str">
        <f t="shared" si="0"/>
        <v>Tốt</v>
      </c>
      <c r="I24" s="128">
        <v>88</v>
      </c>
      <c r="J24" s="23" t="str">
        <f t="shared" si="1"/>
        <v>Tốt</v>
      </c>
      <c r="K24" s="40"/>
      <c r="L24" s="41"/>
      <c r="M24" s="22"/>
      <c r="N24" s="161" t="e">
        <f>VLOOKUP(B24,'[1]thôi học'!B$2:B$211,1,0)</f>
        <v>#N/A</v>
      </c>
    </row>
    <row r="25" spans="1:14">
      <c r="A25" s="13">
        <v>12</v>
      </c>
      <c r="B25" s="167" t="s">
        <v>1766</v>
      </c>
      <c r="C25" s="112" t="s">
        <v>229</v>
      </c>
      <c r="D25" s="127">
        <v>36824</v>
      </c>
      <c r="E25" s="128">
        <v>70</v>
      </c>
      <c r="F25" s="128">
        <v>70</v>
      </c>
      <c r="G25" s="128">
        <v>70</v>
      </c>
      <c r="H25" s="22" t="str">
        <f t="shared" si="0"/>
        <v>Khá</v>
      </c>
      <c r="I25" s="128">
        <v>70</v>
      </c>
      <c r="J25" s="23" t="str">
        <f t="shared" si="1"/>
        <v>Khá</v>
      </c>
      <c r="K25" s="31"/>
      <c r="L25" s="32"/>
      <c r="M25" s="22"/>
      <c r="N25" s="161" t="e">
        <f>VLOOKUP(B25,'[1]thôi học'!B$2:B$211,1,0)</f>
        <v>#N/A</v>
      </c>
    </row>
    <row r="26" spans="1:14">
      <c r="A26" s="13">
        <v>13</v>
      </c>
      <c r="B26" s="167" t="s">
        <v>1767</v>
      </c>
      <c r="C26" s="112" t="s">
        <v>230</v>
      </c>
      <c r="D26" s="127">
        <v>36759</v>
      </c>
      <c r="E26" s="129">
        <v>0</v>
      </c>
      <c r="F26" s="129">
        <v>0</v>
      </c>
      <c r="G26" s="129">
        <v>0</v>
      </c>
      <c r="H26" s="22" t="str">
        <f t="shared" si="0"/>
        <v>Kém</v>
      </c>
      <c r="I26" s="129">
        <v>0</v>
      </c>
      <c r="J26" s="23" t="str">
        <f t="shared" si="1"/>
        <v>Kém</v>
      </c>
      <c r="K26" s="40"/>
      <c r="L26" s="41"/>
      <c r="M26" s="22"/>
      <c r="N26" s="161" t="e">
        <f>VLOOKUP(B26,'[1]thôi học'!B$2:B$211,1,0)</f>
        <v>#N/A</v>
      </c>
    </row>
    <row r="27" spans="1:14">
      <c r="A27" s="13">
        <v>14</v>
      </c>
      <c r="B27" s="167" t="s">
        <v>1768</v>
      </c>
      <c r="C27" s="112" t="s">
        <v>231</v>
      </c>
      <c r="D27" s="127">
        <v>36828</v>
      </c>
      <c r="E27" s="128">
        <v>90</v>
      </c>
      <c r="F27" s="128">
        <v>90</v>
      </c>
      <c r="G27" s="128">
        <v>90</v>
      </c>
      <c r="H27" s="22" t="str">
        <f t="shared" si="0"/>
        <v>Xuất sắc</v>
      </c>
      <c r="I27" s="128">
        <v>90</v>
      </c>
      <c r="J27" s="23" t="str">
        <f t="shared" si="1"/>
        <v>Xuất sắc</v>
      </c>
      <c r="K27" s="21"/>
      <c r="L27" s="14"/>
      <c r="M27" s="22"/>
      <c r="N27" s="161" t="e">
        <f>VLOOKUP(B27,'[1]thôi học'!B$2:B$211,1,0)</f>
        <v>#N/A</v>
      </c>
    </row>
    <row r="28" spans="1:14">
      <c r="A28" s="13">
        <v>15</v>
      </c>
      <c r="B28" s="167" t="s">
        <v>1769</v>
      </c>
      <c r="C28" s="112" t="s">
        <v>57</v>
      </c>
      <c r="D28" s="127">
        <v>36615</v>
      </c>
      <c r="E28" s="128">
        <v>90</v>
      </c>
      <c r="F28" s="128">
        <v>90</v>
      </c>
      <c r="G28" s="128">
        <v>90</v>
      </c>
      <c r="H28" s="22" t="str">
        <f t="shared" si="0"/>
        <v>Xuất sắc</v>
      </c>
      <c r="I28" s="128">
        <v>90</v>
      </c>
      <c r="J28" s="23" t="str">
        <f t="shared" si="1"/>
        <v>Xuất sắc</v>
      </c>
      <c r="K28" s="40"/>
      <c r="L28" s="41"/>
      <c r="M28" s="22"/>
      <c r="N28" s="161" t="e">
        <f>VLOOKUP(B28,'[1]thôi học'!B$2:B$211,1,0)</f>
        <v>#N/A</v>
      </c>
    </row>
    <row r="29" spans="1:14">
      <c r="A29" s="13">
        <v>16</v>
      </c>
      <c r="B29" s="167" t="s">
        <v>1770</v>
      </c>
      <c r="C29" s="112" t="s">
        <v>232</v>
      </c>
      <c r="D29" s="127">
        <v>36860</v>
      </c>
      <c r="E29" s="128">
        <v>90</v>
      </c>
      <c r="F29" s="128">
        <v>90</v>
      </c>
      <c r="G29" s="128">
        <v>90</v>
      </c>
      <c r="H29" s="22" t="str">
        <f t="shared" si="0"/>
        <v>Xuất sắc</v>
      </c>
      <c r="I29" s="128">
        <v>90</v>
      </c>
      <c r="J29" s="23" t="str">
        <f t="shared" si="1"/>
        <v>Xuất sắc</v>
      </c>
      <c r="K29" s="31"/>
      <c r="L29" s="32"/>
      <c r="M29" s="22"/>
      <c r="N29" s="161" t="e">
        <f>VLOOKUP(B29,'[1]thôi học'!B$2:B$211,1,0)</f>
        <v>#N/A</v>
      </c>
    </row>
    <row r="30" spans="1:14">
      <c r="A30" s="13">
        <v>17</v>
      </c>
      <c r="B30" s="167" t="s">
        <v>1771</v>
      </c>
      <c r="C30" s="112" t="s">
        <v>233</v>
      </c>
      <c r="D30" s="127">
        <v>36859</v>
      </c>
      <c r="E30" s="128">
        <v>86</v>
      </c>
      <c r="F30" s="128">
        <v>86</v>
      </c>
      <c r="G30" s="128">
        <v>86</v>
      </c>
      <c r="H30" s="22" t="str">
        <f t="shared" si="0"/>
        <v>Tốt</v>
      </c>
      <c r="I30" s="128">
        <v>86</v>
      </c>
      <c r="J30" s="23" t="str">
        <f t="shared" si="1"/>
        <v>Tốt</v>
      </c>
      <c r="K30" s="31"/>
      <c r="L30" s="32"/>
      <c r="M30" s="22"/>
      <c r="N30" s="161" t="e">
        <f>VLOOKUP(B30,'[1]thôi học'!B$2:B$211,1,0)</f>
        <v>#N/A</v>
      </c>
    </row>
    <row r="31" spans="1:14">
      <c r="A31" s="13">
        <v>18</v>
      </c>
      <c r="B31" s="167" t="s">
        <v>1772</v>
      </c>
      <c r="C31" s="112" t="s">
        <v>203</v>
      </c>
      <c r="D31" s="127">
        <v>36862</v>
      </c>
      <c r="E31" s="128">
        <v>90</v>
      </c>
      <c r="F31" s="128">
        <v>90</v>
      </c>
      <c r="G31" s="128">
        <v>90</v>
      </c>
      <c r="H31" s="22" t="str">
        <f t="shared" si="0"/>
        <v>Xuất sắc</v>
      </c>
      <c r="I31" s="128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>
      <c r="A32" s="13">
        <v>19</v>
      </c>
      <c r="B32" s="167" t="s">
        <v>1773</v>
      </c>
      <c r="C32" s="112" t="s">
        <v>234</v>
      </c>
      <c r="D32" s="127">
        <v>36528</v>
      </c>
      <c r="E32" s="128">
        <v>90</v>
      </c>
      <c r="F32" s="128">
        <v>90</v>
      </c>
      <c r="G32" s="128">
        <v>90</v>
      </c>
      <c r="H32" s="22" t="str">
        <f t="shared" si="0"/>
        <v>Xuất sắc</v>
      </c>
      <c r="I32" s="128">
        <v>90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</row>
    <row r="33" spans="1:14">
      <c r="A33" s="13">
        <v>20</v>
      </c>
      <c r="B33" s="167" t="s">
        <v>1774</v>
      </c>
      <c r="C33" s="112" t="s">
        <v>235</v>
      </c>
      <c r="D33" s="127">
        <v>36534</v>
      </c>
      <c r="E33" s="128">
        <v>90</v>
      </c>
      <c r="F33" s="128">
        <v>90</v>
      </c>
      <c r="G33" s="128">
        <v>90</v>
      </c>
      <c r="H33" s="22" t="str">
        <f t="shared" si="0"/>
        <v>Xuất sắc</v>
      </c>
      <c r="I33" s="128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>
      <c r="A34" s="13">
        <v>21</v>
      </c>
      <c r="B34" s="167" t="s">
        <v>1775</v>
      </c>
      <c r="C34" s="112" t="s">
        <v>236</v>
      </c>
      <c r="D34" s="127">
        <v>36633</v>
      </c>
      <c r="E34" s="128">
        <v>90</v>
      </c>
      <c r="F34" s="128">
        <v>90</v>
      </c>
      <c r="G34" s="128">
        <v>90</v>
      </c>
      <c r="H34" s="22" t="str">
        <f t="shared" si="0"/>
        <v>Xuất sắc</v>
      </c>
      <c r="I34" s="128">
        <v>90</v>
      </c>
      <c r="J34" s="23" t="str">
        <f t="shared" si="1"/>
        <v>Xuất sắc</v>
      </c>
      <c r="K34" s="21"/>
      <c r="L34" s="14"/>
      <c r="M34" s="22"/>
      <c r="N34" s="161" t="e">
        <f>VLOOKUP(B34,'[1]thôi học'!B$2:B$211,1,0)</f>
        <v>#N/A</v>
      </c>
    </row>
    <row r="35" spans="1:14">
      <c r="A35" s="13">
        <v>22</v>
      </c>
      <c r="B35" s="167" t="s">
        <v>1776</v>
      </c>
      <c r="C35" s="112" t="s">
        <v>237</v>
      </c>
      <c r="D35" s="127">
        <v>36734</v>
      </c>
      <c r="E35" s="128">
        <v>90</v>
      </c>
      <c r="F35" s="128">
        <v>90</v>
      </c>
      <c r="G35" s="128">
        <v>90</v>
      </c>
      <c r="H35" s="22" t="str">
        <f t="shared" si="0"/>
        <v>Xuất sắc</v>
      </c>
      <c r="I35" s="128">
        <v>90</v>
      </c>
      <c r="J35" s="23" t="str">
        <f t="shared" si="1"/>
        <v>Xuất sắc</v>
      </c>
      <c r="K35" s="31"/>
      <c r="L35" s="32"/>
      <c r="M35" s="22"/>
      <c r="N35" s="161" t="e">
        <f>VLOOKUP(B35,'[1]thôi học'!B$2:B$211,1,0)</f>
        <v>#N/A</v>
      </c>
    </row>
    <row r="36" spans="1:14">
      <c r="A36" s="13">
        <v>23</v>
      </c>
      <c r="B36" s="167" t="s">
        <v>1777</v>
      </c>
      <c r="C36" s="112" t="s">
        <v>238</v>
      </c>
      <c r="D36" s="127">
        <v>36790</v>
      </c>
      <c r="E36" s="128">
        <v>80</v>
      </c>
      <c r="F36" s="128">
        <v>80</v>
      </c>
      <c r="G36" s="128">
        <v>80</v>
      </c>
      <c r="H36" s="22" t="str">
        <f t="shared" si="0"/>
        <v>Tốt</v>
      </c>
      <c r="I36" s="128">
        <v>80</v>
      </c>
      <c r="J36" s="23" t="str">
        <f t="shared" si="1"/>
        <v>Tốt</v>
      </c>
      <c r="K36" s="31"/>
      <c r="L36" s="32"/>
      <c r="M36" s="22"/>
      <c r="N36" s="161" t="e">
        <f>VLOOKUP(B36,'[1]thôi học'!B$2:B$211,1,0)</f>
        <v>#N/A</v>
      </c>
    </row>
    <row r="37" spans="1:14">
      <c r="A37" s="13">
        <v>24</v>
      </c>
      <c r="B37" s="167" t="s">
        <v>1778</v>
      </c>
      <c r="C37" s="112" t="s">
        <v>239</v>
      </c>
      <c r="D37" s="127">
        <v>36864</v>
      </c>
      <c r="E37" s="128">
        <v>82</v>
      </c>
      <c r="F37" s="128">
        <v>82</v>
      </c>
      <c r="G37" s="128">
        <v>82</v>
      </c>
      <c r="H37" s="22" t="str">
        <f t="shared" si="0"/>
        <v>Tốt</v>
      </c>
      <c r="I37" s="128">
        <v>82</v>
      </c>
      <c r="J37" s="23" t="str">
        <f t="shared" si="1"/>
        <v>Tốt</v>
      </c>
      <c r="K37" s="31"/>
      <c r="L37" s="32"/>
      <c r="M37" s="22"/>
      <c r="N37" s="161" t="e">
        <f>VLOOKUP(B37,'[1]thôi học'!B$2:B$211,1,0)</f>
        <v>#N/A</v>
      </c>
    </row>
    <row r="38" spans="1:14">
      <c r="A38" s="13">
        <v>25</v>
      </c>
      <c r="B38" s="167" t="s">
        <v>1779</v>
      </c>
      <c r="C38" s="112" t="s">
        <v>240</v>
      </c>
      <c r="D38" s="127">
        <v>36594</v>
      </c>
      <c r="E38" s="128">
        <v>83</v>
      </c>
      <c r="F38" s="128">
        <v>83</v>
      </c>
      <c r="G38" s="128">
        <v>83</v>
      </c>
      <c r="H38" s="22" t="str">
        <f t="shared" si="0"/>
        <v>Tốt</v>
      </c>
      <c r="I38" s="128">
        <v>83</v>
      </c>
      <c r="J38" s="23" t="str">
        <f t="shared" si="1"/>
        <v>Tốt</v>
      </c>
      <c r="K38" s="31"/>
      <c r="L38" s="32"/>
      <c r="M38" s="22"/>
      <c r="N38" s="161" t="e">
        <f>VLOOKUP(B38,'[1]thôi học'!B$2:B$211,1,0)</f>
        <v>#N/A</v>
      </c>
    </row>
    <row r="39" spans="1:14">
      <c r="A39" s="13">
        <v>26</v>
      </c>
      <c r="B39" s="167" t="s">
        <v>1780</v>
      </c>
      <c r="C39" s="112" t="s">
        <v>241</v>
      </c>
      <c r="D39" s="127">
        <v>36815</v>
      </c>
      <c r="E39" s="128">
        <v>80</v>
      </c>
      <c r="F39" s="128">
        <v>80</v>
      </c>
      <c r="G39" s="128">
        <v>80</v>
      </c>
      <c r="H39" s="22" t="str">
        <f t="shared" si="0"/>
        <v>Tốt</v>
      </c>
      <c r="I39" s="128">
        <v>80</v>
      </c>
      <c r="J39" s="23" t="str">
        <f t="shared" si="1"/>
        <v>Tốt</v>
      </c>
      <c r="K39" s="21"/>
      <c r="L39" s="14"/>
      <c r="M39" s="22"/>
      <c r="N39" s="161" t="e">
        <f>VLOOKUP(B39,'[1]thôi học'!B$2:B$211,1,0)</f>
        <v>#N/A</v>
      </c>
    </row>
    <row r="40" spans="1:14">
      <c r="A40" s="13">
        <v>27</v>
      </c>
      <c r="B40" s="167" t="s">
        <v>1781</v>
      </c>
      <c r="C40" s="112" t="s">
        <v>242</v>
      </c>
      <c r="D40" s="127">
        <v>36858</v>
      </c>
      <c r="E40" s="128">
        <v>70</v>
      </c>
      <c r="F40" s="128">
        <v>70</v>
      </c>
      <c r="G40" s="128">
        <v>70</v>
      </c>
      <c r="H40" s="22" t="str">
        <f t="shared" si="0"/>
        <v>Khá</v>
      </c>
      <c r="I40" s="128">
        <v>70</v>
      </c>
      <c r="J40" s="23" t="str">
        <f t="shared" si="1"/>
        <v>Khá</v>
      </c>
      <c r="K40" s="21"/>
      <c r="L40" s="14"/>
      <c r="M40" s="22"/>
      <c r="N40" s="161" t="e">
        <f>VLOOKUP(B40,'[1]thôi học'!B$2:B$211,1,0)</f>
        <v>#N/A</v>
      </c>
    </row>
    <row r="41" spans="1:14">
      <c r="A41" s="13">
        <v>28</v>
      </c>
      <c r="B41" s="167" t="s">
        <v>1782</v>
      </c>
      <c r="C41" s="112" t="s">
        <v>243</v>
      </c>
      <c r="D41" s="127">
        <v>36578</v>
      </c>
      <c r="E41" s="128">
        <v>90</v>
      </c>
      <c r="F41" s="128">
        <v>90</v>
      </c>
      <c r="G41" s="128">
        <v>90</v>
      </c>
      <c r="H41" s="22" t="str">
        <f t="shared" si="0"/>
        <v>Xuất sắc</v>
      </c>
      <c r="I41" s="128">
        <v>90</v>
      </c>
      <c r="J41" s="23" t="str">
        <f t="shared" si="1"/>
        <v>Xuất sắc</v>
      </c>
      <c r="K41" s="31"/>
      <c r="L41" s="32"/>
      <c r="M41" s="22"/>
      <c r="N41" s="161" t="e">
        <f>VLOOKUP(B41,'[1]thôi học'!B$2:B$211,1,0)</f>
        <v>#N/A</v>
      </c>
    </row>
    <row r="42" spans="1:14">
      <c r="A42" s="13">
        <v>29</v>
      </c>
      <c r="B42" s="167" t="s">
        <v>1783</v>
      </c>
      <c r="C42" s="112" t="s">
        <v>244</v>
      </c>
      <c r="D42" s="127">
        <v>36854</v>
      </c>
      <c r="E42" s="128">
        <v>60</v>
      </c>
      <c r="F42" s="128">
        <v>60</v>
      </c>
      <c r="G42" s="128">
        <v>60</v>
      </c>
      <c r="H42" s="22" t="str">
        <f t="shared" si="0"/>
        <v>Trung bình</v>
      </c>
      <c r="I42" s="128">
        <v>60</v>
      </c>
      <c r="J42" s="23" t="str">
        <f t="shared" si="1"/>
        <v>Trung bình</v>
      </c>
      <c r="K42" s="31"/>
      <c r="L42" s="32"/>
      <c r="M42" s="22"/>
      <c r="N42" s="161" t="e">
        <f>VLOOKUP(B42,'[1]thôi học'!B$2:B$211,1,0)</f>
        <v>#N/A</v>
      </c>
    </row>
    <row r="43" spans="1:14">
      <c r="A43" s="13">
        <v>30</v>
      </c>
      <c r="B43" s="167" t="s">
        <v>1784</v>
      </c>
      <c r="C43" s="112" t="s">
        <v>245</v>
      </c>
      <c r="D43" s="127">
        <v>36882</v>
      </c>
      <c r="E43" s="128">
        <v>88</v>
      </c>
      <c r="F43" s="128">
        <v>88</v>
      </c>
      <c r="G43" s="128">
        <v>88</v>
      </c>
      <c r="H43" s="22" t="str">
        <f t="shared" si="0"/>
        <v>Tốt</v>
      </c>
      <c r="I43" s="128">
        <v>88</v>
      </c>
      <c r="J43" s="23" t="str">
        <f t="shared" si="1"/>
        <v>Tốt</v>
      </c>
      <c r="K43" s="21"/>
      <c r="L43" s="14"/>
      <c r="M43" s="22"/>
      <c r="N43" s="161" t="e">
        <f>VLOOKUP(B43,'[1]thôi học'!B$2:B$211,1,0)</f>
        <v>#N/A</v>
      </c>
    </row>
    <row r="44" spans="1:14">
      <c r="A44" s="13">
        <v>31</v>
      </c>
      <c r="B44" s="167" t="s">
        <v>1785</v>
      </c>
      <c r="C44" s="112" t="s">
        <v>246</v>
      </c>
      <c r="D44" s="127">
        <v>36737</v>
      </c>
      <c r="E44" s="128">
        <v>80</v>
      </c>
      <c r="F44" s="128">
        <v>80</v>
      </c>
      <c r="G44" s="128">
        <v>80</v>
      </c>
      <c r="H44" s="22" t="str">
        <f t="shared" si="0"/>
        <v>Tốt</v>
      </c>
      <c r="I44" s="128">
        <v>80</v>
      </c>
      <c r="J44" s="23" t="str">
        <f t="shared" si="1"/>
        <v>Tốt</v>
      </c>
      <c r="K44" s="31"/>
      <c r="L44" s="32"/>
      <c r="M44" s="22"/>
      <c r="N44" s="161" t="e">
        <f>VLOOKUP(B44,'[1]thôi học'!B$2:B$211,1,0)</f>
        <v>#N/A</v>
      </c>
    </row>
    <row r="45" spans="1:14">
      <c r="A45" s="13">
        <v>32</v>
      </c>
      <c r="B45" s="167" t="s">
        <v>1786</v>
      </c>
      <c r="C45" s="112" t="s">
        <v>247</v>
      </c>
      <c r="D45" s="127">
        <v>36786</v>
      </c>
      <c r="E45" s="128">
        <v>80</v>
      </c>
      <c r="F45" s="128">
        <v>80</v>
      </c>
      <c r="G45" s="128">
        <v>80</v>
      </c>
      <c r="H45" s="22" t="str">
        <f t="shared" si="0"/>
        <v>Tốt</v>
      </c>
      <c r="I45" s="128">
        <v>80</v>
      </c>
      <c r="J45" s="23" t="str">
        <f t="shared" si="1"/>
        <v>Tốt</v>
      </c>
      <c r="K45" s="31"/>
      <c r="L45" s="32"/>
      <c r="M45" s="22"/>
      <c r="N45" s="161" t="e">
        <f>VLOOKUP(B45,'[1]thôi học'!B$2:B$211,1,0)</f>
        <v>#N/A</v>
      </c>
    </row>
    <row r="46" spans="1:14">
      <c r="A46" s="13">
        <v>33</v>
      </c>
      <c r="B46" s="167" t="s">
        <v>1787</v>
      </c>
      <c r="C46" s="112" t="s">
        <v>248</v>
      </c>
      <c r="D46" s="127">
        <v>36771</v>
      </c>
      <c r="E46" s="128">
        <v>94</v>
      </c>
      <c r="F46" s="128">
        <v>94</v>
      </c>
      <c r="G46" s="128">
        <v>94</v>
      </c>
      <c r="H46" s="22" t="str">
        <f t="shared" si="0"/>
        <v>Xuất sắc</v>
      </c>
      <c r="I46" s="128">
        <v>94</v>
      </c>
      <c r="J46" s="23" t="str">
        <f t="shared" si="1"/>
        <v>Xuất sắc</v>
      </c>
      <c r="K46" s="31"/>
      <c r="L46" s="32"/>
      <c r="M46" s="22"/>
      <c r="N46" s="161" t="e">
        <f>VLOOKUP(B46,'[1]thôi học'!B$2:B$211,1,0)</f>
        <v>#N/A</v>
      </c>
    </row>
    <row r="47" spans="1:14">
      <c r="A47" s="13">
        <v>34</v>
      </c>
      <c r="B47" s="167" t="s">
        <v>1788</v>
      </c>
      <c r="C47" s="112" t="s">
        <v>249</v>
      </c>
      <c r="D47" s="127">
        <v>36600</v>
      </c>
      <c r="E47" s="128">
        <v>90</v>
      </c>
      <c r="F47" s="128">
        <v>90</v>
      </c>
      <c r="G47" s="128">
        <v>90</v>
      </c>
      <c r="H47" s="22" t="str">
        <f t="shared" si="0"/>
        <v>Xuất sắc</v>
      </c>
      <c r="I47" s="128">
        <v>90</v>
      </c>
      <c r="J47" s="23" t="str">
        <f t="shared" si="1"/>
        <v>Xuất sắc</v>
      </c>
      <c r="K47" s="31"/>
      <c r="L47" s="32"/>
      <c r="M47" s="22"/>
      <c r="N47" s="161" t="e">
        <f>VLOOKUP(B47,'[1]thôi học'!B$2:B$211,1,0)</f>
        <v>#N/A</v>
      </c>
    </row>
    <row r="48" spans="1:14">
      <c r="A48" s="13">
        <v>35</v>
      </c>
      <c r="B48" s="167" t="s">
        <v>1789</v>
      </c>
      <c r="C48" s="112" t="s">
        <v>250</v>
      </c>
      <c r="D48" s="127">
        <v>36757</v>
      </c>
      <c r="E48" s="128">
        <v>80</v>
      </c>
      <c r="F48" s="128">
        <v>80</v>
      </c>
      <c r="G48" s="128">
        <v>80</v>
      </c>
      <c r="H48" s="22" t="str">
        <f t="shared" si="0"/>
        <v>Tốt</v>
      </c>
      <c r="I48" s="128">
        <v>80</v>
      </c>
      <c r="J48" s="23" t="str">
        <f t="shared" si="1"/>
        <v>Tốt</v>
      </c>
      <c r="K48" s="40"/>
      <c r="L48" s="41"/>
      <c r="M48" s="22"/>
      <c r="N48" s="161" t="e">
        <f>VLOOKUP(B48,'[1]thôi học'!B$2:B$211,1,0)</f>
        <v>#N/A</v>
      </c>
    </row>
    <row r="49" spans="1:14">
      <c r="A49" s="13">
        <v>36</v>
      </c>
      <c r="B49" s="167" t="s">
        <v>1790</v>
      </c>
      <c r="C49" s="112" t="s">
        <v>251</v>
      </c>
      <c r="D49" s="127">
        <v>36770</v>
      </c>
      <c r="E49" s="128">
        <v>92</v>
      </c>
      <c r="F49" s="128">
        <v>92</v>
      </c>
      <c r="G49" s="128">
        <v>92</v>
      </c>
      <c r="H49" s="22" t="str">
        <f t="shared" si="0"/>
        <v>Xuất sắc</v>
      </c>
      <c r="I49" s="128">
        <v>92</v>
      </c>
      <c r="J49" s="23" t="str">
        <f t="shared" si="1"/>
        <v>Xuất sắc</v>
      </c>
      <c r="K49" s="31"/>
      <c r="L49" s="32"/>
      <c r="M49" s="22"/>
      <c r="N49" s="161" t="e">
        <f>VLOOKUP(B49,'[1]thôi học'!B$2:B$211,1,0)</f>
        <v>#N/A</v>
      </c>
    </row>
    <row r="50" spans="1:14">
      <c r="A50" s="13">
        <v>37</v>
      </c>
      <c r="B50" s="167" t="s">
        <v>1791</v>
      </c>
      <c r="C50" s="112" t="s">
        <v>252</v>
      </c>
      <c r="D50" s="127">
        <v>36564</v>
      </c>
      <c r="E50" s="128">
        <v>90</v>
      </c>
      <c r="F50" s="128">
        <v>90</v>
      </c>
      <c r="G50" s="128">
        <v>90</v>
      </c>
      <c r="H50" s="22" t="str">
        <f t="shared" si="0"/>
        <v>Xuất sắc</v>
      </c>
      <c r="I50" s="128">
        <v>90</v>
      </c>
      <c r="J50" s="23" t="str">
        <f t="shared" si="1"/>
        <v>Xuất sắc</v>
      </c>
      <c r="K50" s="21"/>
      <c r="L50" s="14"/>
      <c r="M50" s="22"/>
      <c r="N50" s="161" t="e">
        <f>VLOOKUP(B50,'[1]thôi học'!B$2:B$211,1,0)</f>
        <v>#N/A</v>
      </c>
    </row>
    <row r="51" spans="1:14">
      <c r="A51" s="13">
        <v>38</v>
      </c>
      <c r="B51" s="167" t="s">
        <v>1792</v>
      </c>
      <c r="C51" s="112" t="s">
        <v>253</v>
      </c>
      <c r="D51" s="127">
        <v>36549</v>
      </c>
      <c r="E51" s="128">
        <v>85</v>
      </c>
      <c r="F51" s="128">
        <v>85</v>
      </c>
      <c r="G51" s="128">
        <v>85</v>
      </c>
      <c r="H51" s="22" t="str">
        <f t="shared" si="0"/>
        <v>Tốt</v>
      </c>
      <c r="I51" s="128">
        <v>85</v>
      </c>
      <c r="J51" s="23" t="str">
        <f t="shared" si="1"/>
        <v>Tốt</v>
      </c>
      <c r="K51" s="31"/>
      <c r="L51" s="32"/>
      <c r="M51" s="22"/>
      <c r="N51" s="161" t="e">
        <f>VLOOKUP(B51,'[1]thôi học'!B$2:B$211,1,0)</f>
        <v>#N/A</v>
      </c>
    </row>
    <row r="52" spans="1:14">
      <c r="A52" s="13">
        <v>39</v>
      </c>
      <c r="B52" s="167" t="s">
        <v>1793</v>
      </c>
      <c r="C52" s="112" t="s">
        <v>254</v>
      </c>
      <c r="D52" s="127">
        <v>36682</v>
      </c>
      <c r="E52" s="128">
        <v>88</v>
      </c>
      <c r="F52" s="128">
        <v>88</v>
      </c>
      <c r="G52" s="128">
        <v>88</v>
      </c>
      <c r="H52" s="22" t="str">
        <f t="shared" si="0"/>
        <v>Tốt</v>
      </c>
      <c r="I52" s="128">
        <v>88</v>
      </c>
      <c r="J52" s="23" t="str">
        <f t="shared" si="1"/>
        <v>Tốt</v>
      </c>
      <c r="K52" s="31"/>
      <c r="L52" s="32"/>
      <c r="M52" s="22"/>
      <c r="N52" s="161" t="e">
        <f>VLOOKUP(B52,'[1]thôi học'!B$2:B$211,1,0)</f>
        <v>#N/A</v>
      </c>
    </row>
    <row r="53" spans="1:14">
      <c r="A53" s="13">
        <v>40</v>
      </c>
      <c r="B53" s="167" t="s">
        <v>1794</v>
      </c>
      <c r="C53" s="112" t="s">
        <v>255</v>
      </c>
      <c r="D53" s="127">
        <v>36665</v>
      </c>
      <c r="E53" s="128">
        <v>80</v>
      </c>
      <c r="F53" s="128">
        <v>80</v>
      </c>
      <c r="G53" s="128">
        <v>80</v>
      </c>
      <c r="H53" s="22" t="str">
        <f t="shared" si="0"/>
        <v>Tốt</v>
      </c>
      <c r="I53" s="128">
        <v>80</v>
      </c>
      <c r="J53" s="23" t="str">
        <f t="shared" si="1"/>
        <v>Tốt</v>
      </c>
      <c r="K53" s="31"/>
      <c r="L53" s="32"/>
      <c r="M53" s="22"/>
      <c r="N53" s="161" t="e">
        <f>VLOOKUP(B53,'[1]thôi học'!B$2:B$211,1,0)</f>
        <v>#N/A</v>
      </c>
    </row>
    <row r="54" spans="1:14">
      <c r="A54" s="13">
        <v>41</v>
      </c>
      <c r="B54" s="167" t="s">
        <v>1795</v>
      </c>
      <c r="C54" s="112" t="s">
        <v>256</v>
      </c>
      <c r="D54" s="127">
        <v>36801</v>
      </c>
      <c r="E54" s="128">
        <v>90</v>
      </c>
      <c r="F54" s="128">
        <v>90</v>
      </c>
      <c r="G54" s="128">
        <v>90</v>
      </c>
      <c r="H54" s="22" t="str">
        <f t="shared" si="0"/>
        <v>Xuất sắc</v>
      </c>
      <c r="I54" s="128">
        <v>90</v>
      </c>
      <c r="J54" s="23" t="str">
        <f t="shared" si="1"/>
        <v>Xuất sắc</v>
      </c>
      <c r="K54" s="31"/>
      <c r="L54" s="32"/>
      <c r="M54" s="22"/>
      <c r="N54" s="161" t="e">
        <f>VLOOKUP(B54,'[1]thôi học'!B$2:B$211,1,0)</f>
        <v>#N/A</v>
      </c>
    </row>
    <row r="55" spans="1:14">
      <c r="A55" s="13">
        <v>42</v>
      </c>
      <c r="B55" s="167" t="s">
        <v>1796</v>
      </c>
      <c r="C55" s="112" t="s">
        <v>257</v>
      </c>
      <c r="D55" s="127">
        <v>36640</v>
      </c>
      <c r="E55" s="128">
        <v>80</v>
      </c>
      <c r="F55" s="128">
        <v>80</v>
      </c>
      <c r="G55" s="128">
        <v>80</v>
      </c>
      <c r="H55" s="22" t="str">
        <f t="shared" si="0"/>
        <v>Tốt</v>
      </c>
      <c r="I55" s="128">
        <v>80</v>
      </c>
      <c r="J55" s="23" t="str">
        <f t="shared" si="1"/>
        <v>Tốt</v>
      </c>
      <c r="K55" s="33"/>
      <c r="L55" s="34"/>
      <c r="M55" s="22"/>
      <c r="N55" s="161" t="e">
        <f>VLOOKUP(B55,'[1]thôi học'!B$2:B$211,1,0)</f>
        <v>#N/A</v>
      </c>
    </row>
    <row r="56" spans="1:14">
      <c r="A56" s="13">
        <v>43</v>
      </c>
      <c r="B56" s="167" t="s">
        <v>1797</v>
      </c>
      <c r="C56" s="112" t="s">
        <v>258</v>
      </c>
      <c r="D56" s="127">
        <v>36682</v>
      </c>
      <c r="E56" s="128">
        <v>80</v>
      </c>
      <c r="F56" s="128">
        <v>80</v>
      </c>
      <c r="G56" s="128">
        <v>80</v>
      </c>
      <c r="H56" s="22" t="str">
        <f t="shared" si="0"/>
        <v>Tốt</v>
      </c>
      <c r="I56" s="128">
        <v>80</v>
      </c>
      <c r="J56" s="23" t="str">
        <f t="shared" si="1"/>
        <v>Tốt</v>
      </c>
      <c r="K56" s="31"/>
      <c r="L56" s="32"/>
      <c r="M56" s="22"/>
      <c r="N56" s="161" t="e">
        <f>VLOOKUP(B56,'[1]thôi học'!B$2:B$211,1,0)</f>
        <v>#N/A</v>
      </c>
    </row>
    <row r="57" spans="1:14">
      <c r="A57" s="13">
        <v>44</v>
      </c>
      <c r="B57" s="167" t="s">
        <v>1798</v>
      </c>
      <c r="C57" s="112" t="s">
        <v>259</v>
      </c>
      <c r="D57" s="127">
        <v>36731</v>
      </c>
      <c r="E57" s="128">
        <v>88</v>
      </c>
      <c r="F57" s="128">
        <v>88</v>
      </c>
      <c r="G57" s="128">
        <v>88</v>
      </c>
      <c r="H57" s="22" t="str">
        <f t="shared" si="0"/>
        <v>Tốt</v>
      </c>
      <c r="I57" s="128">
        <v>88</v>
      </c>
      <c r="J57" s="23" t="str">
        <f t="shared" si="1"/>
        <v>Tốt</v>
      </c>
      <c r="K57" s="31"/>
      <c r="L57" s="32"/>
      <c r="M57" s="22"/>
      <c r="N57" s="161" t="e">
        <f>VLOOKUP(B57,'[1]thôi học'!B$2:B$211,1,0)</f>
        <v>#N/A</v>
      </c>
    </row>
    <row r="58" spans="1:14">
      <c r="A58" s="13">
        <v>45</v>
      </c>
      <c r="B58" s="167" t="s">
        <v>1799</v>
      </c>
      <c r="C58" s="112" t="s">
        <v>260</v>
      </c>
      <c r="D58" s="127">
        <v>36868</v>
      </c>
      <c r="E58" s="128">
        <v>90</v>
      </c>
      <c r="F58" s="128">
        <v>90</v>
      </c>
      <c r="G58" s="128">
        <v>90</v>
      </c>
      <c r="H58" s="22" t="str">
        <f t="shared" si="0"/>
        <v>Xuất sắc</v>
      </c>
      <c r="I58" s="128">
        <v>90</v>
      </c>
      <c r="J58" s="23" t="str">
        <f t="shared" si="1"/>
        <v>Xuất sắc</v>
      </c>
      <c r="K58" s="31"/>
      <c r="L58" s="32"/>
      <c r="M58" s="22"/>
      <c r="N58" s="161" t="e">
        <f>VLOOKUP(B58,'[1]thôi học'!B$2:B$211,1,0)</f>
        <v>#N/A</v>
      </c>
    </row>
    <row r="59" spans="1:14">
      <c r="A59" s="13">
        <v>46</v>
      </c>
      <c r="B59" s="167" t="s">
        <v>1800</v>
      </c>
      <c r="C59" s="112" t="s">
        <v>682</v>
      </c>
      <c r="D59" s="127">
        <v>36618</v>
      </c>
      <c r="E59" s="129">
        <v>0</v>
      </c>
      <c r="F59" s="129">
        <v>0</v>
      </c>
      <c r="G59" s="129">
        <v>0</v>
      </c>
      <c r="H59" s="22" t="str">
        <f t="shared" si="0"/>
        <v>Kém</v>
      </c>
      <c r="I59" s="129">
        <v>0</v>
      </c>
      <c r="J59" s="23" t="str">
        <f t="shared" si="1"/>
        <v>Kém</v>
      </c>
      <c r="K59" s="13"/>
      <c r="L59" s="14"/>
      <c r="M59" s="22"/>
      <c r="N59" s="161" t="e">
        <f>VLOOKUP(B59,'[1]thôi học'!B$2:B$211,1,0)</f>
        <v>#N/A</v>
      </c>
    </row>
    <row r="60" spans="1:14">
      <c r="B60" s="114"/>
      <c r="C60" s="114"/>
      <c r="D60" s="115"/>
    </row>
    <row r="61" spans="1:14">
      <c r="A61" s="92" t="s">
        <v>3388</v>
      </c>
      <c r="D61" s="93"/>
      <c r="K61" s="25"/>
      <c r="L61" s="104"/>
    </row>
  </sheetData>
  <mergeCells count="20">
    <mergeCell ref="G12:H12"/>
    <mergeCell ref="I12:J12"/>
    <mergeCell ref="K12:K13"/>
    <mergeCell ref="L12:L13"/>
    <mergeCell ref="M12:M13"/>
    <mergeCell ref="A1:J1"/>
    <mergeCell ref="A2:J2"/>
    <mergeCell ref="A3:J3"/>
    <mergeCell ref="A4:J4"/>
    <mergeCell ref="A6:D6"/>
    <mergeCell ref="A7:D7"/>
    <mergeCell ref="E7:H7"/>
    <mergeCell ref="A9:L9"/>
    <mergeCell ref="A10:L10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86"/>
  <sheetViews>
    <sheetView topLeftCell="A5" workbookViewId="0">
      <selection activeCell="P12" sqref="P12"/>
    </sheetView>
  </sheetViews>
  <sheetFormatPr defaultColWidth="9.125" defaultRowHeight="15"/>
  <cols>
    <col min="1" max="1" width="4.75" style="25" bestFit="1" customWidth="1"/>
    <col min="2" max="2" width="11.125" style="25" customWidth="1"/>
    <col min="3" max="3" width="23.375" style="104" bestFit="1" customWidth="1"/>
    <col min="4" max="4" width="10.75" style="94" customWidth="1"/>
    <col min="5" max="5" width="9.375" style="25" customWidth="1"/>
    <col min="6" max="6" width="9.25" style="25" customWidth="1"/>
    <col min="7" max="7" width="6.875" style="25" customWidth="1"/>
    <col min="8" max="8" width="10.25" style="104" customWidth="1"/>
    <col min="9" max="9" width="7.75" style="25" customWidth="1"/>
    <col min="10" max="10" width="16.5" style="25" customWidth="1"/>
    <col min="11" max="11" width="9" style="25" hidden="1" customWidth="1"/>
    <col min="12" max="12" width="19.375" style="86" hidden="1" customWidth="1"/>
    <col min="13" max="14" width="0" style="104" hidden="1" customWidth="1"/>
    <col min="15" max="16384" width="9.125" style="104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L1" s="104"/>
    </row>
    <row r="2" spans="1:14" hidden="1">
      <c r="A2" s="212" t="s">
        <v>638</v>
      </c>
      <c r="B2" s="212"/>
      <c r="C2" s="212"/>
      <c r="D2" s="212"/>
      <c r="E2" s="212"/>
      <c r="F2" s="212"/>
      <c r="G2" s="212"/>
      <c r="H2" s="212"/>
      <c r="I2" s="212"/>
      <c r="J2" s="212"/>
      <c r="L2" s="104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L3" s="104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L4" s="104"/>
    </row>
    <row r="5" spans="1:14">
      <c r="A5" s="104"/>
      <c r="D5" s="65"/>
      <c r="E5" s="104"/>
      <c r="F5" s="104"/>
      <c r="G5" s="104"/>
      <c r="J5" s="104"/>
      <c r="L5" s="104"/>
    </row>
    <row r="6" spans="1:14">
      <c r="A6" s="211" t="s">
        <v>9</v>
      </c>
      <c r="B6" s="211"/>
      <c r="C6" s="211"/>
      <c r="D6" s="211"/>
      <c r="E6" s="102"/>
      <c r="F6" s="102"/>
      <c r="G6" s="102"/>
    </row>
    <row r="7" spans="1:14">
      <c r="A7" s="205" t="s">
        <v>4</v>
      </c>
      <c r="B7" s="205"/>
      <c r="C7" s="205"/>
      <c r="D7" s="205"/>
      <c r="E7" s="205"/>
      <c r="F7" s="205"/>
      <c r="G7" s="205"/>
      <c r="H7" s="205"/>
      <c r="I7" s="103"/>
      <c r="J7" s="103"/>
      <c r="K7" s="103"/>
    </row>
    <row r="8" spans="1:14">
      <c r="A8" s="103"/>
      <c r="B8" s="102"/>
      <c r="C8" s="87"/>
      <c r="D8" s="88"/>
      <c r="E8" s="102"/>
      <c r="F8" s="102"/>
      <c r="G8" s="89"/>
    </row>
    <row r="9" spans="1:14">
      <c r="A9" s="205" t="s">
        <v>1620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4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2" spans="1:14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13">
        <v>1</v>
      </c>
      <c r="B14" s="168" t="s">
        <v>3050</v>
      </c>
      <c r="C14" s="112" t="s">
        <v>1390</v>
      </c>
      <c r="D14" s="113">
        <v>37452</v>
      </c>
      <c r="E14" s="155">
        <v>80</v>
      </c>
      <c r="F14" s="155">
        <v>80</v>
      </c>
      <c r="G14" s="155">
        <v>80</v>
      </c>
      <c r="H14" s="22" t="str">
        <f t="shared" ref="H14:H76" si="0">IF(G14&gt;=90,"Xuất sắc",IF(G14&gt;=80,"Tốt", IF(G14&gt;=65,"Khá",IF(G14&gt;=50,"Trung bình", IF(G14&gt;=35, "Yếu", "Kém")))))</f>
        <v>Tốt</v>
      </c>
      <c r="I14" s="155">
        <v>80</v>
      </c>
      <c r="J14" s="23" t="str">
        <f t="shared" ref="J14:J76" si="1">IF(I14&gt;=90,"Xuất sắc",IF(I14&gt;=80,"Tốt", IF(I14&gt;=65,"Khá",IF(I14&gt;=50,"Trung bình", IF(I14&gt;=35, "Yếu", "Kém")))))</f>
        <v>Tốt</v>
      </c>
      <c r="K14" s="156"/>
      <c r="L14" s="157"/>
      <c r="M14" s="22"/>
      <c r="N14" s="104" t="e">
        <f>VLOOKUP(B14,'[1]thôi học'!B$2:B$211,1,0)</f>
        <v>#N/A</v>
      </c>
    </row>
    <row r="15" spans="1:14">
      <c r="A15" s="13">
        <v>2</v>
      </c>
      <c r="B15" s="168" t="s">
        <v>3051</v>
      </c>
      <c r="C15" s="112" t="s">
        <v>1391</v>
      </c>
      <c r="D15" s="113">
        <v>37505</v>
      </c>
      <c r="E15" s="155">
        <v>80</v>
      </c>
      <c r="F15" s="155">
        <v>80</v>
      </c>
      <c r="G15" s="155">
        <v>80</v>
      </c>
      <c r="H15" s="22" t="str">
        <f t="shared" si="0"/>
        <v>Tốt</v>
      </c>
      <c r="I15" s="155">
        <v>80</v>
      </c>
      <c r="J15" s="23" t="str">
        <f t="shared" si="1"/>
        <v>Tốt</v>
      </c>
      <c r="K15" s="156"/>
      <c r="L15" s="157"/>
      <c r="M15" s="22"/>
      <c r="N15" s="161" t="e">
        <f>VLOOKUP(B15,'[1]thôi học'!B$2:B$211,1,0)</f>
        <v>#N/A</v>
      </c>
    </row>
    <row r="16" spans="1:14">
      <c r="A16" s="13">
        <v>3</v>
      </c>
      <c r="B16" s="168" t="s">
        <v>3052</v>
      </c>
      <c r="C16" s="112" t="s">
        <v>1392</v>
      </c>
      <c r="D16" s="113">
        <v>37599</v>
      </c>
      <c r="E16" s="155">
        <v>75</v>
      </c>
      <c r="F16" s="155">
        <v>75</v>
      </c>
      <c r="G16" s="155">
        <v>75</v>
      </c>
      <c r="H16" s="22" t="str">
        <f t="shared" si="0"/>
        <v>Khá</v>
      </c>
      <c r="I16" s="155">
        <v>75</v>
      </c>
      <c r="J16" s="23" t="str">
        <f t="shared" si="1"/>
        <v>Khá</v>
      </c>
      <c r="K16" s="156">
        <v>5</v>
      </c>
      <c r="L16" s="157" t="s">
        <v>1682</v>
      </c>
      <c r="M16" s="22"/>
      <c r="N16" s="161" t="e">
        <f>VLOOKUP(B16,'[1]thôi học'!B$2:B$211,1,0)</f>
        <v>#N/A</v>
      </c>
    </row>
    <row r="17" spans="1:14">
      <c r="A17" s="13">
        <v>4</v>
      </c>
      <c r="B17" s="168" t="s">
        <v>3053</v>
      </c>
      <c r="C17" s="112" t="s">
        <v>1393</v>
      </c>
      <c r="D17" s="113">
        <v>37554</v>
      </c>
      <c r="E17" s="155">
        <v>87</v>
      </c>
      <c r="F17" s="155">
        <v>87</v>
      </c>
      <c r="G17" s="155">
        <v>87</v>
      </c>
      <c r="H17" s="22" t="str">
        <f t="shared" si="0"/>
        <v>Tốt</v>
      </c>
      <c r="I17" s="155">
        <v>87</v>
      </c>
      <c r="J17" s="23" t="str">
        <f t="shared" si="1"/>
        <v>Tốt</v>
      </c>
      <c r="K17" s="156">
        <v>5</v>
      </c>
      <c r="L17" s="157" t="s">
        <v>1682</v>
      </c>
      <c r="M17" s="22"/>
      <c r="N17" s="161" t="e">
        <f>VLOOKUP(B17,'[1]thôi học'!B$2:B$211,1,0)</f>
        <v>#N/A</v>
      </c>
    </row>
    <row r="18" spans="1:14">
      <c r="A18" s="13">
        <v>5</v>
      </c>
      <c r="B18" s="168" t="s">
        <v>3054</v>
      </c>
      <c r="C18" s="112" t="s">
        <v>1394</v>
      </c>
      <c r="D18" s="113">
        <v>37491</v>
      </c>
      <c r="E18" s="155">
        <v>92</v>
      </c>
      <c r="F18" s="155">
        <v>92</v>
      </c>
      <c r="G18" s="155">
        <v>92</v>
      </c>
      <c r="H18" s="22" t="str">
        <f t="shared" si="0"/>
        <v>Xuất sắc</v>
      </c>
      <c r="I18" s="155">
        <v>92</v>
      </c>
      <c r="J18" s="23" t="str">
        <f t="shared" si="1"/>
        <v>Xuất sắc</v>
      </c>
      <c r="K18" s="156"/>
      <c r="L18" s="157"/>
      <c r="M18" s="22"/>
      <c r="N18" s="161" t="e">
        <f>VLOOKUP(B18,'[1]thôi học'!B$2:B$211,1,0)</f>
        <v>#N/A</v>
      </c>
    </row>
    <row r="19" spans="1:14">
      <c r="A19" s="13">
        <v>6</v>
      </c>
      <c r="B19" s="168" t="s">
        <v>3055</v>
      </c>
      <c r="C19" s="112" t="s">
        <v>1198</v>
      </c>
      <c r="D19" s="113">
        <v>37560</v>
      </c>
      <c r="E19" s="155">
        <v>92</v>
      </c>
      <c r="F19" s="155">
        <v>92</v>
      </c>
      <c r="G19" s="155">
        <v>92</v>
      </c>
      <c r="H19" s="22" t="str">
        <f t="shared" si="0"/>
        <v>Xuất sắc</v>
      </c>
      <c r="I19" s="155">
        <v>92</v>
      </c>
      <c r="J19" s="23" t="str">
        <f t="shared" si="1"/>
        <v>Xuất sắc</v>
      </c>
      <c r="K19" s="156"/>
      <c r="L19" s="157"/>
      <c r="M19" s="22"/>
      <c r="N19" s="161" t="e">
        <f>VLOOKUP(B19,'[1]thôi học'!B$2:B$211,1,0)</f>
        <v>#N/A</v>
      </c>
    </row>
    <row r="20" spans="1:14">
      <c r="A20" s="13">
        <v>7</v>
      </c>
      <c r="B20" s="168" t="s">
        <v>3056</v>
      </c>
      <c r="C20" s="112" t="s">
        <v>954</v>
      </c>
      <c r="D20" s="113">
        <v>37546</v>
      </c>
      <c r="E20" s="155">
        <v>82</v>
      </c>
      <c r="F20" s="155">
        <v>82</v>
      </c>
      <c r="G20" s="155">
        <v>82</v>
      </c>
      <c r="H20" s="22" t="str">
        <f t="shared" si="0"/>
        <v>Tốt</v>
      </c>
      <c r="I20" s="155">
        <v>82</v>
      </c>
      <c r="J20" s="23" t="str">
        <f t="shared" si="1"/>
        <v>Tốt</v>
      </c>
      <c r="K20" s="156"/>
      <c r="L20" s="157"/>
      <c r="M20" s="22"/>
      <c r="N20" s="161" t="e">
        <f>VLOOKUP(B20,'[1]thôi học'!B$2:B$211,1,0)</f>
        <v>#N/A</v>
      </c>
    </row>
    <row r="21" spans="1:14">
      <c r="A21" s="13">
        <v>8</v>
      </c>
      <c r="B21" s="168" t="s">
        <v>3057</v>
      </c>
      <c r="C21" s="112" t="s">
        <v>1395</v>
      </c>
      <c r="D21" s="113">
        <v>37534</v>
      </c>
      <c r="E21" s="155">
        <v>92</v>
      </c>
      <c r="F21" s="155">
        <v>92</v>
      </c>
      <c r="G21" s="155">
        <v>92</v>
      </c>
      <c r="H21" s="22" t="str">
        <f t="shared" si="0"/>
        <v>Xuất sắc</v>
      </c>
      <c r="I21" s="155">
        <v>92</v>
      </c>
      <c r="J21" s="23" t="str">
        <f t="shared" si="1"/>
        <v>Xuất sắc</v>
      </c>
      <c r="K21" s="158"/>
      <c r="L21" s="157"/>
      <c r="M21" s="22"/>
      <c r="N21" s="161" t="e">
        <f>VLOOKUP(B21,'[1]thôi học'!B$2:B$211,1,0)</f>
        <v>#N/A</v>
      </c>
    </row>
    <row r="22" spans="1:14">
      <c r="A22" s="13">
        <v>9</v>
      </c>
      <c r="B22" s="168" t="s">
        <v>3058</v>
      </c>
      <c r="C22" s="112" t="s">
        <v>1396</v>
      </c>
      <c r="D22" s="113">
        <v>37602</v>
      </c>
      <c r="E22" s="155">
        <v>77</v>
      </c>
      <c r="F22" s="155">
        <v>77</v>
      </c>
      <c r="G22" s="155">
        <v>77</v>
      </c>
      <c r="H22" s="22" t="str">
        <f t="shared" si="0"/>
        <v>Khá</v>
      </c>
      <c r="I22" s="155">
        <v>77</v>
      </c>
      <c r="J22" s="23" t="str">
        <f t="shared" si="1"/>
        <v>Khá</v>
      </c>
      <c r="K22" s="156">
        <v>5</v>
      </c>
      <c r="L22" s="157" t="s">
        <v>1682</v>
      </c>
      <c r="M22" s="22"/>
      <c r="N22" s="161" t="e">
        <f>VLOOKUP(B22,'[1]thôi học'!B$2:B$211,1,0)</f>
        <v>#N/A</v>
      </c>
    </row>
    <row r="23" spans="1:14">
      <c r="A23" s="13">
        <v>10</v>
      </c>
      <c r="B23" s="168" t="s">
        <v>3059</v>
      </c>
      <c r="C23" s="112" t="s">
        <v>1397</v>
      </c>
      <c r="D23" s="113">
        <v>37395</v>
      </c>
      <c r="E23" s="155">
        <v>77</v>
      </c>
      <c r="F23" s="155">
        <v>77</v>
      </c>
      <c r="G23" s="155">
        <v>77</v>
      </c>
      <c r="H23" s="22" t="str">
        <f t="shared" si="0"/>
        <v>Khá</v>
      </c>
      <c r="I23" s="155">
        <v>77</v>
      </c>
      <c r="J23" s="23" t="str">
        <f t="shared" si="1"/>
        <v>Khá</v>
      </c>
      <c r="K23" s="156">
        <v>3</v>
      </c>
      <c r="L23" s="157" t="s">
        <v>1683</v>
      </c>
      <c r="M23" s="22"/>
      <c r="N23" s="161" t="e">
        <f>VLOOKUP(B23,'[1]thôi học'!B$2:B$211,1,0)</f>
        <v>#N/A</v>
      </c>
    </row>
    <row r="24" spans="1:14">
      <c r="A24" s="13">
        <v>11</v>
      </c>
      <c r="B24" s="168" t="s">
        <v>3060</v>
      </c>
      <c r="C24" s="112" t="s">
        <v>1398</v>
      </c>
      <c r="D24" s="113">
        <v>37395</v>
      </c>
      <c r="E24" s="155">
        <v>82</v>
      </c>
      <c r="F24" s="155">
        <v>82</v>
      </c>
      <c r="G24" s="155">
        <v>82</v>
      </c>
      <c r="H24" s="22" t="str">
        <f t="shared" si="0"/>
        <v>Tốt</v>
      </c>
      <c r="I24" s="155">
        <v>82</v>
      </c>
      <c r="J24" s="23" t="str">
        <f t="shared" si="1"/>
        <v>Tốt</v>
      </c>
      <c r="K24" s="156"/>
      <c r="L24" s="157"/>
      <c r="M24" s="22"/>
      <c r="N24" s="161" t="e">
        <f>VLOOKUP(B24,'[1]thôi học'!B$2:B$211,1,0)</f>
        <v>#N/A</v>
      </c>
    </row>
    <row r="25" spans="1:14">
      <c r="A25" s="13">
        <v>12</v>
      </c>
      <c r="B25" s="168" t="s">
        <v>3061</v>
      </c>
      <c r="C25" s="112" t="s">
        <v>1399</v>
      </c>
      <c r="D25" s="113">
        <v>37278</v>
      </c>
      <c r="E25" s="155">
        <v>90</v>
      </c>
      <c r="F25" s="155">
        <v>85</v>
      </c>
      <c r="G25" s="155">
        <v>85</v>
      </c>
      <c r="H25" s="22" t="str">
        <f t="shared" si="0"/>
        <v>Tốt</v>
      </c>
      <c r="I25" s="155">
        <v>85</v>
      </c>
      <c r="J25" s="23" t="str">
        <f t="shared" si="1"/>
        <v>Tốt</v>
      </c>
      <c r="K25" s="158">
        <v>5</v>
      </c>
      <c r="L25" s="157" t="s">
        <v>1682</v>
      </c>
      <c r="M25" s="22"/>
      <c r="N25" s="161" t="e">
        <f>VLOOKUP(B25,'[1]thôi học'!B$2:B$211,1,0)</f>
        <v>#N/A</v>
      </c>
    </row>
    <row r="26" spans="1:14">
      <c r="A26" s="13">
        <v>13</v>
      </c>
      <c r="B26" s="168" t="s">
        <v>3062</v>
      </c>
      <c r="C26" s="112" t="s">
        <v>1400</v>
      </c>
      <c r="D26" s="113">
        <v>37513</v>
      </c>
      <c r="E26" s="155">
        <v>82</v>
      </c>
      <c r="F26" s="155">
        <v>82</v>
      </c>
      <c r="G26" s="155">
        <v>82</v>
      </c>
      <c r="H26" s="22" t="str">
        <f t="shared" si="0"/>
        <v>Tốt</v>
      </c>
      <c r="I26" s="155">
        <v>82</v>
      </c>
      <c r="J26" s="23" t="str">
        <f t="shared" si="1"/>
        <v>Tốt</v>
      </c>
      <c r="K26" s="156"/>
      <c r="L26" s="157"/>
      <c r="M26" s="22"/>
      <c r="N26" s="161" t="e">
        <f>VLOOKUP(B26,'[1]thôi học'!B$2:B$211,1,0)</f>
        <v>#N/A</v>
      </c>
    </row>
    <row r="27" spans="1:14">
      <c r="A27" s="13">
        <v>14</v>
      </c>
      <c r="B27" s="168" t="s">
        <v>3063</v>
      </c>
      <c r="C27" s="112" t="s">
        <v>78</v>
      </c>
      <c r="D27" s="113">
        <v>37535</v>
      </c>
      <c r="E27" s="155">
        <v>80</v>
      </c>
      <c r="F27" s="155">
        <v>80</v>
      </c>
      <c r="G27" s="155">
        <v>80</v>
      </c>
      <c r="H27" s="22" t="str">
        <f t="shared" si="0"/>
        <v>Tốt</v>
      </c>
      <c r="I27" s="155">
        <v>80</v>
      </c>
      <c r="J27" s="23" t="str">
        <f t="shared" si="1"/>
        <v>Tốt</v>
      </c>
      <c r="K27" s="158">
        <v>2</v>
      </c>
      <c r="L27" s="157" t="s">
        <v>1684</v>
      </c>
      <c r="M27" s="22"/>
      <c r="N27" s="161" t="e">
        <f>VLOOKUP(B27,'[1]thôi học'!B$2:B$211,1,0)</f>
        <v>#N/A</v>
      </c>
    </row>
    <row r="28" spans="1:14">
      <c r="A28" s="13">
        <v>15</v>
      </c>
      <c r="B28" s="168" t="s">
        <v>3064</v>
      </c>
      <c r="C28" s="112" t="s">
        <v>1401</v>
      </c>
      <c r="D28" s="113">
        <v>37596</v>
      </c>
      <c r="E28" s="155">
        <v>92</v>
      </c>
      <c r="F28" s="155">
        <v>92</v>
      </c>
      <c r="G28" s="155">
        <v>92</v>
      </c>
      <c r="H28" s="22" t="str">
        <f t="shared" si="0"/>
        <v>Xuất sắc</v>
      </c>
      <c r="I28" s="155">
        <v>92</v>
      </c>
      <c r="J28" s="23" t="str">
        <f t="shared" si="1"/>
        <v>Xuất sắc</v>
      </c>
      <c r="K28" s="156"/>
      <c r="L28" s="157"/>
      <c r="M28" s="22"/>
      <c r="N28" s="161" t="e">
        <f>VLOOKUP(B28,'[1]thôi học'!B$2:B$211,1,0)</f>
        <v>#N/A</v>
      </c>
    </row>
    <row r="29" spans="1:14">
      <c r="A29" s="13">
        <v>16</v>
      </c>
      <c r="B29" s="168" t="s">
        <v>3065</v>
      </c>
      <c r="C29" s="112" t="s">
        <v>1402</v>
      </c>
      <c r="D29" s="113">
        <v>37306</v>
      </c>
      <c r="E29" s="155">
        <v>92</v>
      </c>
      <c r="F29" s="155">
        <v>92</v>
      </c>
      <c r="G29" s="155">
        <v>92</v>
      </c>
      <c r="H29" s="22" t="str">
        <f t="shared" si="0"/>
        <v>Xuất sắc</v>
      </c>
      <c r="I29" s="155">
        <v>92</v>
      </c>
      <c r="J29" s="23" t="str">
        <f t="shared" si="1"/>
        <v>Xuất sắc</v>
      </c>
      <c r="K29" s="156"/>
      <c r="L29" s="157"/>
      <c r="M29" s="22"/>
      <c r="N29" s="161" t="e">
        <f>VLOOKUP(B29,'[1]thôi học'!B$2:B$211,1,0)</f>
        <v>#N/A</v>
      </c>
    </row>
    <row r="30" spans="1:14">
      <c r="A30" s="13">
        <v>17</v>
      </c>
      <c r="B30" s="168" t="s">
        <v>3066</v>
      </c>
      <c r="C30" s="112" t="s">
        <v>101</v>
      </c>
      <c r="D30" s="113">
        <v>37304</v>
      </c>
      <c r="E30" s="155">
        <v>100</v>
      </c>
      <c r="F30" s="155">
        <v>90</v>
      </c>
      <c r="G30" s="155">
        <v>90</v>
      </c>
      <c r="H30" s="22" t="str">
        <f t="shared" si="0"/>
        <v>Xuất sắc</v>
      </c>
      <c r="I30" s="155">
        <v>90</v>
      </c>
      <c r="J30" s="23" t="str">
        <f t="shared" si="1"/>
        <v>Xuất sắc</v>
      </c>
      <c r="K30" s="156"/>
      <c r="L30" s="157"/>
      <c r="M30" s="22"/>
      <c r="N30" s="161" t="e">
        <f>VLOOKUP(B30,'[1]thôi học'!B$2:B$211,1,0)</f>
        <v>#N/A</v>
      </c>
    </row>
    <row r="31" spans="1:14">
      <c r="A31" s="13">
        <v>18</v>
      </c>
      <c r="B31" s="168" t="s">
        <v>3067</v>
      </c>
      <c r="C31" s="112" t="s">
        <v>1403</v>
      </c>
      <c r="D31" s="113">
        <v>36905</v>
      </c>
      <c r="E31" s="155">
        <v>82</v>
      </c>
      <c r="F31" s="155">
        <v>79</v>
      </c>
      <c r="G31" s="155">
        <v>79</v>
      </c>
      <c r="H31" s="22" t="str">
        <f t="shared" si="0"/>
        <v>Khá</v>
      </c>
      <c r="I31" s="155">
        <v>79</v>
      </c>
      <c r="J31" s="23" t="str">
        <f t="shared" si="1"/>
        <v>Khá</v>
      </c>
      <c r="K31" s="156">
        <v>3</v>
      </c>
      <c r="L31" s="157" t="s">
        <v>1683</v>
      </c>
      <c r="M31" s="22"/>
      <c r="N31" s="161" t="e">
        <f>VLOOKUP(B31,'[1]thôi học'!B$2:B$211,1,0)</f>
        <v>#N/A</v>
      </c>
    </row>
    <row r="32" spans="1:14">
      <c r="A32" s="13">
        <v>19</v>
      </c>
      <c r="B32" s="168" t="s">
        <v>3068</v>
      </c>
      <c r="C32" s="112" t="s">
        <v>116</v>
      </c>
      <c r="D32" s="113">
        <v>37620</v>
      </c>
      <c r="E32" s="155">
        <v>89</v>
      </c>
      <c r="F32" s="155">
        <v>89</v>
      </c>
      <c r="G32" s="155">
        <v>89</v>
      </c>
      <c r="H32" s="22" t="str">
        <f t="shared" si="0"/>
        <v>Tốt</v>
      </c>
      <c r="I32" s="155">
        <v>89</v>
      </c>
      <c r="J32" s="23" t="str">
        <f t="shared" si="1"/>
        <v>Tốt</v>
      </c>
      <c r="K32" s="156">
        <v>5</v>
      </c>
      <c r="L32" s="157" t="s">
        <v>1682</v>
      </c>
      <c r="M32" s="22"/>
      <c r="N32" s="161" t="e">
        <f>VLOOKUP(B32,'[1]thôi học'!B$2:B$211,1,0)</f>
        <v>#N/A</v>
      </c>
    </row>
    <row r="33" spans="1:14">
      <c r="A33" s="13">
        <v>20</v>
      </c>
      <c r="B33" s="168" t="s">
        <v>3069</v>
      </c>
      <c r="C33" s="112" t="s">
        <v>1404</v>
      </c>
      <c r="D33" s="113">
        <v>35721</v>
      </c>
      <c r="E33" s="155">
        <v>87</v>
      </c>
      <c r="F33" s="155">
        <v>87</v>
      </c>
      <c r="G33" s="155">
        <v>87</v>
      </c>
      <c r="H33" s="22" t="str">
        <f t="shared" si="0"/>
        <v>Tốt</v>
      </c>
      <c r="I33" s="155">
        <v>87</v>
      </c>
      <c r="J33" s="23" t="str">
        <f t="shared" si="1"/>
        <v>Tốt</v>
      </c>
      <c r="K33" s="156">
        <v>5</v>
      </c>
      <c r="L33" s="157" t="s">
        <v>1682</v>
      </c>
      <c r="M33" s="22"/>
      <c r="N33" s="161" t="e">
        <f>VLOOKUP(B33,'[1]thôi học'!B$2:B$211,1,0)</f>
        <v>#N/A</v>
      </c>
    </row>
    <row r="34" spans="1:14">
      <c r="A34" s="13">
        <v>21</v>
      </c>
      <c r="B34" s="168" t="s">
        <v>3070</v>
      </c>
      <c r="C34" s="112" t="s">
        <v>1405</v>
      </c>
      <c r="D34" s="113">
        <v>37339</v>
      </c>
      <c r="E34" s="155">
        <v>92</v>
      </c>
      <c r="F34" s="155">
        <v>92</v>
      </c>
      <c r="G34" s="155">
        <v>92</v>
      </c>
      <c r="H34" s="22" t="str">
        <f t="shared" si="0"/>
        <v>Xuất sắc</v>
      </c>
      <c r="I34" s="155">
        <v>92</v>
      </c>
      <c r="J34" s="23" t="str">
        <f t="shared" si="1"/>
        <v>Xuất sắc</v>
      </c>
      <c r="K34" s="21"/>
      <c r="L34" s="14"/>
      <c r="M34" s="22"/>
      <c r="N34" s="161" t="e">
        <f>VLOOKUP(B34,'[1]thôi học'!B$2:B$211,1,0)</f>
        <v>#N/A</v>
      </c>
    </row>
    <row r="35" spans="1:14">
      <c r="A35" s="13">
        <v>22</v>
      </c>
      <c r="B35" s="168" t="s">
        <v>3071</v>
      </c>
      <c r="C35" s="112" t="s">
        <v>1406</v>
      </c>
      <c r="D35" s="113">
        <v>37586</v>
      </c>
      <c r="E35" s="155">
        <v>80</v>
      </c>
      <c r="F35" s="155">
        <v>80</v>
      </c>
      <c r="G35" s="155">
        <v>80</v>
      </c>
      <c r="H35" s="22" t="str">
        <f t="shared" si="0"/>
        <v>Tốt</v>
      </c>
      <c r="I35" s="155">
        <v>80</v>
      </c>
      <c r="J35" s="23" t="str">
        <f t="shared" si="1"/>
        <v>Tốt</v>
      </c>
      <c r="K35" s="158">
        <v>2</v>
      </c>
      <c r="L35" s="157" t="s">
        <v>1685</v>
      </c>
      <c r="M35" s="22"/>
      <c r="N35" s="161" t="e">
        <f>VLOOKUP(B35,'[1]thôi học'!B$2:B$211,1,0)</f>
        <v>#N/A</v>
      </c>
    </row>
    <row r="36" spans="1:14">
      <c r="A36" s="13">
        <v>23</v>
      </c>
      <c r="B36" s="168" t="s">
        <v>3072</v>
      </c>
      <c r="C36" s="112" t="s">
        <v>1407</v>
      </c>
      <c r="D36" s="113">
        <v>36972</v>
      </c>
      <c r="E36" s="155">
        <v>92</v>
      </c>
      <c r="F36" s="155">
        <v>92</v>
      </c>
      <c r="G36" s="155">
        <v>92</v>
      </c>
      <c r="H36" s="22" t="str">
        <f t="shared" si="0"/>
        <v>Xuất sắc</v>
      </c>
      <c r="I36" s="155">
        <v>92</v>
      </c>
      <c r="J36" s="23" t="str">
        <f t="shared" si="1"/>
        <v>Xuất sắc</v>
      </c>
      <c r="K36" s="156"/>
      <c r="L36" s="157"/>
      <c r="M36" s="22"/>
      <c r="N36" s="161" t="e">
        <f>VLOOKUP(B36,'[1]thôi học'!B$2:B$211,1,0)</f>
        <v>#N/A</v>
      </c>
    </row>
    <row r="37" spans="1:14">
      <c r="A37" s="13">
        <v>24</v>
      </c>
      <c r="B37" s="168" t="s">
        <v>3073</v>
      </c>
      <c r="C37" s="112" t="s">
        <v>1408</v>
      </c>
      <c r="D37" s="113">
        <v>37335</v>
      </c>
      <c r="E37" s="155">
        <v>82</v>
      </c>
      <c r="F37" s="155">
        <v>82</v>
      </c>
      <c r="G37" s="155">
        <v>82</v>
      </c>
      <c r="H37" s="22" t="str">
        <f t="shared" si="0"/>
        <v>Tốt</v>
      </c>
      <c r="I37" s="155">
        <v>82</v>
      </c>
      <c r="J37" s="23" t="str">
        <f t="shared" si="1"/>
        <v>Tốt</v>
      </c>
      <c r="K37" s="156"/>
      <c r="L37" s="157"/>
      <c r="M37" s="22"/>
      <c r="N37" s="161" t="e">
        <f>VLOOKUP(B37,'[1]thôi học'!B$2:B$211,1,0)</f>
        <v>#N/A</v>
      </c>
    </row>
    <row r="38" spans="1:14">
      <c r="A38" s="13">
        <v>25</v>
      </c>
      <c r="B38" s="168" t="s">
        <v>3074</v>
      </c>
      <c r="C38" s="112" t="s">
        <v>1409</v>
      </c>
      <c r="D38" s="113">
        <v>37537</v>
      </c>
      <c r="E38" s="155">
        <v>82</v>
      </c>
      <c r="F38" s="155">
        <v>82</v>
      </c>
      <c r="G38" s="155">
        <v>82</v>
      </c>
      <c r="H38" s="22" t="str">
        <f t="shared" si="0"/>
        <v>Tốt</v>
      </c>
      <c r="I38" s="155">
        <v>82</v>
      </c>
      <c r="J38" s="23" t="str">
        <f t="shared" si="1"/>
        <v>Tốt</v>
      </c>
      <c r="K38" s="156"/>
      <c r="L38" s="157"/>
      <c r="M38" s="22"/>
      <c r="N38" s="161" t="e">
        <f>VLOOKUP(B38,'[1]thôi học'!B$2:B$211,1,0)</f>
        <v>#N/A</v>
      </c>
    </row>
    <row r="39" spans="1:14">
      <c r="A39" s="13">
        <v>26</v>
      </c>
      <c r="B39" s="168" t="s">
        <v>3075</v>
      </c>
      <c r="C39" s="112" t="s">
        <v>57</v>
      </c>
      <c r="D39" s="113">
        <v>37554</v>
      </c>
      <c r="E39" s="155">
        <v>90</v>
      </c>
      <c r="F39" s="155">
        <v>90</v>
      </c>
      <c r="G39" s="155">
        <v>90</v>
      </c>
      <c r="H39" s="22" t="str">
        <f t="shared" si="0"/>
        <v>Xuất sắc</v>
      </c>
      <c r="I39" s="155">
        <v>90</v>
      </c>
      <c r="J39" s="23" t="str">
        <f t="shared" si="1"/>
        <v>Xuất sắc</v>
      </c>
      <c r="K39" s="156"/>
      <c r="L39" s="157"/>
      <c r="M39" s="22"/>
      <c r="N39" s="161" t="e">
        <f>VLOOKUP(B39,'[1]thôi học'!B$2:B$211,1,0)</f>
        <v>#N/A</v>
      </c>
    </row>
    <row r="40" spans="1:14">
      <c r="A40" s="13">
        <v>27</v>
      </c>
      <c r="B40" s="168" t="s">
        <v>3076</v>
      </c>
      <c r="C40" s="112" t="s">
        <v>171</v>
      </c>
      <c r="D40" s="113">
        <v>37486</v>
      </c>
      <c r="E40" s="155">
        <v>94</v>
      </c>
      <c r="F40" s="155">
        <v>94</v>
      </c>
      <c r="G40" s="155">
        <v>94</v>
      </c>
      <c r="H40" s="22" t="str">
        <f t="shared" si="0"/>
        <v>Xuất sắc</v>
      </c>
      <c r="I40" s="155">
        <v>94</v>
      </c>
      <c r="J40" s="23" t="str">
        <f t="shared" si="1"/>
        <v>Xuất sắc</v>
      </c>
      <c r="K40" s="156"/>
      <c r="L40" s="157"/>
      <c r="M40" s="22"/>
      <c r="N40" s="161" t="e">
        <f>VLOOKUP(B40,'[1]thôi học'!B$2:B$211,1,0)</f>
        <v>#N/A</v>
      </c>
    </row>
    <row r="41" spans="1:14">
      <c r="A41" s="13">
        <v>28</v>
      </c>
      <c r="B41" s="168" t="s">
        <v>3077</v>
      </c>
      <c r="C41" s="112" t="s">
        <v>1410</v>
      </c>
      <c r="D41" s="113">
        <v>37508</v>
      </c>
      <c r="E41" s="155">
        <v>82</v>
      </c>
      <c r="F41" s="155">
        <v>82</v>
      </c>
      <c r="G41" s="155">
        <v>82</v>
      </c>
      <c r="H41" s="22" t="str">
        <f t="shared" si="0"/>
        <v>Tốt</v>
      </c>
      <c r="I41" s="155">
        <v>82</v>
      </c>
      <c r="J41" s="23" t="str">
        <f t="shared" si="1"/>
        <v>Tốt</v>
      </c>
      <c r="K41" s="158"/>
      <c r="L41" s="157"/>
      <c r="M41" s="22"/>
      <c r="N41" s="161" t="e">
        <f>VLOOKUP(B41,'[1]thôi học'!B$2:B$211,1,0)</f>
        <v>#N/A</v>
      </c>
    </row>
    <row r="42" spans="1:14">
      <c r="A42" s="13">
        <v>29</v>
      </c>
      <c r="B42" s="168" t="s">
        <v>3078</v>
      </c>
      <c r="C42" s="112" t="s">
        <v>32</v>
      </c>
      <c r="D42" s="113">
        <v>37568</v>
      </c>
      <c r="E42" s="155">
        <v>80</v>
      </c>
      <c r="F42" s="155">
        <v>80</v>
      </c>
      <c r="G42" s="155">
        <v>80</v>
      </c>
      <c r="H42" s="22" t="str">
        <f t="shared" si="0"/>
        <v>Tốt</v>
      </c>
      <c r="I42" s="155">
        <v>80</v>
      </c>
      <c r="J42" s="23" t="str">
        <f t="shared" si="1"/>
        <v>Tốt</v>
      </c>
      <c r="K42" s="156"/>
      <c r="L42" s="157"/>
      <c r="M42" s="22"/>
      <c r="N42" s="161" t="e">
        <f>VLOOKUP(B42,'[1]thôi học'!B$2:B$211,1,0)</f>
        <v>#N/A</v>
      </c>
    </row>
    <row r="43" spans="1:14">
      <c r="A43" s="13">
        <v>30</v>
      </c>
      <c r="B43" s="168" t="s">
        <v>3079</v>
      </c>
      <c r="C43" s="112" t="s">
        <v>1411</v>
      </c>
      <c r="D43" s="113">
        <v>37540</v>
      </c>
      <c r="E43" s="155">
        <v>82</v>
      </c>
      <c r="F43" s="155">
        <v>82</v>
      </c>
      <c r="G43" s="155">
        <v>82</v>
      </c>
      <c r="H43" s="22" t="str">
        <f t="shared" si="0"/>
        <v>Tốt</v>
      </c>
      <c r="I43" s="155">
        <v>82</v>
      </c>
      <c r="J43" s="23" t="str">
        <f t="shared" si="1"/>
        <v>Tốt</v>
      </c>
      <c r="K43" s="156"/>
      <c r="L43" s="157"/>
      <c r="M43" s="22"/>
      <c r="N43" s="161" t="e">
        <f>VLOOKUP(B43,'[1]thôi học'!B$2:B$211,1,0)</f>
        <v>#N/A</v>
      </c>
    </row>
    <row r="44" spans="1:14">
      <c r="A44" s="13">
        <v>31</v>
      </c>
      <c r="B44" s="168" t="s">
        <v>3080</v>
      </c>
      <c r="C44" s="112" t="s">
        <v>1412</v>
      </c>
      <c r="D44" s="113">
        <v>37517</v>
      </c>
      <c r="E44" s="155">
        <v>82</v>
      </c>
      <c r="F44" s="155">
        <v>82</v>
      </c>
      <c r="G44" s="155">
        <v>82</v>
      </c>
      <c r="H44" s="22" t="str">
        <f t="shared" si="0"/>
        <v>Tốt</v>
      </c>
      <c r="I44" s="155">
        <v>82</v>
      </c>
      <c r="J44" s="23" t="str">
        <f t="shared" si="1"/>
        <v>Tốt</v>
      </c>
      <c r="K44" s="156"/>
      <c r="L44" s="157"/>
      <c r="M44" s="22"/>
      <c r="N44" s="161" t="e">
        <f>VLOOKUP(B44,'[1]thôi học'!B$2:B$211,1,0)</f>
        <v>#N/A</v>
      </c>
    </row>
    <row r="45" spans="1:14">
      <c r="A45" s="13">
        <v>32</v>
      </c>
      <c r="B45" s="168" t="s">
        <v>3081</v>
      </c>
      <c r="C45" s="112" t="s">
        <v>1413</v>
      </c>
      <c r="D45" s="113">
        <v>37270</v>
      </c>
      <c r="E45" s="155">
        <v>84</v>
      </c>
      <c r="F45" s="155">
        <v>84</v>
      </c>
      <c r="G45" s="155">
        <v>84</v>
      </c>
      <c r="H45" s="22" t="str">
        <f t="shared" si="0"/>
        <v>Tốt</v>
      </c>
      <c r="I45" s="155">
        <v>84</v>
      </c>
      <c r="J45" s="23" t="str">
        <f t="shared" si="1"/>
        <v>Tốt</v>
      </c>
      <c r="K45" s="156"/>
      <c r="L45" s="157"/>
      <c r="M45" s="22"/>
      <c r="N45" s="161" t="e">
        <f>VLOOKUP(B45,'[1]thôi học'!B$2:B$211,1,0)</f>
        <v>#N/A</v>
      </c>
    </row>
    <row r="46" spans="1:14">
      <c r="A46" s="13">
        <v>33</v>
      </c>
      <c r="B46" s="168" t="s">
        <v>3082</v>
      </c>
      <c r="C46" s="112" t="s">
        <v>119</v>
      </c>
      <c r="D46" s="113">
        <v>37506</v>
      </c>
      <c r="E46" s="155">
        <v>92</v>
      </c>
      <c r="F46" s="155">
        <v>92</v>
      </c>
      <c r="G46" s="155">
        <v>92</v>
      </c>
      <c r="H46" s="22" t="str">
        <f t="shared" si="0"/>
        <v>Xuất sắc</v>
      </c>
      <c r="I46" s="155">
        <v>92</v>
      </c>
      <c r="J46" s="23" t="str">
        <f t="shared" si="1"/>
        <v>Xuất sắc</v>
      </c>
      <c r="K46" s="156"/>
      <c r="L46" s="157"/>
      <c r="M46" s="22"/>
      <c r="N46" s="161" t="e">
        <f>VLOOKUP(B46,'[1]thôi học'!B$2:B$211,1,0)</f>
        <v>#N/A</v>
      </c>
    </row>
    <row r="47" spans="1:14">
      <c r="A47" s="13">
        <v>34</v>
      </c>
      <c r="B47" s="168" t="s">
        <v>3083</v>
      </c>
      <c r="C47" s="112" t="s">
        <v>285</v>
      </c>
      <c r="D47" s="113">
        <v>37549</v>
      </c>
      <c r="E47" s="155">
        <v>82</v>
      </c>
      <c r="F47" s="155">
        <v>82</v>
      </c>
      <c r="G47" s="155">
        <v>82</v>
      </c>
      <c r="H47" s="22" t="str">
        <f t="shared" si="0"/>
        <v>Tốt</v>
      </c>
      <c r="I47" s="155">
        <v>82</v>
      </c>
      <c r="J47" s="23" t="str">
        <f t="shared" si="1"/>
        <v>Tốt</v>
      </c>
      <c r="K47" s="156"/>
      <c r="L47" s="157"/>
      <c r="M47" s="22"/>
      <c r="N47" s="161" t="e">
        <f>VLOOKUP(B47,'[1]thôi học'!B$2:B$211,1,0)</f>
        <v>#N/A</v>
      </c>
    </row>
    <row r="48" spans="1:14">
      <c r="A48" s="13">
        <v>35</v>
      </c>
      <c r="B48" s="168" t="s">
        <v>3084</v>
      </c>
      <c r="C48" s="112" t="s">
        <v>1414</v>
      </c>
      <c r="D48" s="113">
        <v>37463</v>
      </c>
      <c r="E48" s="155">
        <v>82</v>
      </c>
      <c r="F48" s="155">
        <v>82</v>
      </c>
      <c r="G48" s="155">
        <v>82</v>
      </c>
      <c r="H48" s="22" t="str">
        <f t="shared" si="0"/>
        <v>Tốt</v>
      </c>
      <c r="I48" s="155">
        <v>82</v>
      </c>
      <c r="J48" s="23" t="str">
        <f t="shared" si="1"/>
        <v>Tốt</v>
      </c>
      <c r="K48" s="156"/>
      <c r="L48" s="157"/>
      <c r="M48" s="22"/>
      <c r="N48" s="161" t="e">
        <f>VLOOKUP(B48,'[1]thôi học'!B$2:B$211,1,0)</f>
        <v>#N/A</v>
      </c>
    </row>
    <row r="49" spans="1:14">
      <c r="A49" s="13">
        <v>36</v>
      </c>
      <c r="B49" s="168" t="s">
        <v>3085</v>
      </c>
      <c r="C49" s="112" t="s">
        <v>1415</v>
      </c>
      <c r="D49" s="113">
        <v>37434</v>
      </c>
      <c r="E49" s="155">
        <v>82</v>
      </c>
      <c r="F49" s="155">
        <v>82</v>
      </c>
      <c r="G49" s="155">
        <v>82</v>
      </c>
      <c r="H49" s="22" t="str">
        <f t="shared" si="0"/>
        <v>Tốt</v>
      </c>
      <c r="I49" s="155">
        <v>82</v>
      </c>
      <c r="J49" s="23" t="str">
        <f t="shared" si="1"/>
        <v>Tốt</v>
      </c>
      <c r="K49" s="158"/>
      <c r="L49" s="157"/>
      <c r="M49" s="22"/>
      <c r="N49" s="161" t="e">
        <f>VLOOKUP(B49,'[1]thôi học'!B$2:B$211,1,0)</f>
        <v>#N/A</v>
      </c>
    </row>
    <row r="50" spans="1:14">
      <c r="A50" s="13">
        <v>37</v>
      </c>
      <c r="B50" s="168" t="s">
        <v>3086</v>
      </c>
      <c r="C50" s="112" t="s">
        <v>1416</v>
      </c>
      <c r="D50" s="113">
        <v>37333</v>
      </c>
      <c r="E50" s="155">
        <v>96</v>
      </c>
      <c r="F50" s="155">
        <v>96</v>
      </c>
      <c r="G50" s="155">
        <v>96</v>
      </c>
      <c r="H50" s="22" t="str">
        <f t="shared" si="0"/>
        <v>Xuất sắc</v>
      </c>
      <c r="I50" s="155">
        <v>96</v>
      </c>
      <c r="J50" s="23" t="str">
        <f t="shared" si="1"/>
        <v>Xuất sắc</v>
      </c>
      <c r="K50" s="156"/>
      <c r="L50" s="157"/>
      <c r="M50" s="22"/>
      <c r="N50" s="161" t="e">
        <f>VLOOKUP(B50,'[1]thôi học'!B$2:B$211,1,0)</f>
        <v>#N/A</v>
      </c>
    </row>
    <row r="51" spans="1:14">
      <c r="A51" s="13">
        <v>38</v>
      </c>
      <c r="B51" s="168" t="s">
        <v>3087</v>
      </c>
      <c r="C51" s="112" t="s">
        <v>1417</v>
      </c>
      <c r="D51" s="113">
        <v>37449</v>
      </c>
      <c r="E51" s="155">
        <v>82</v>
      </c>
      <c r="F51" s="155">
        <v>82</v>
      </c>
      <c r="G51" s="155">
        <v>82</v>
      </c>
      <c r="H51" s="22" t="str">
        <f t="shared" si="0"/>
        <v>Tốt</v>
      </c>
      <c r="I51" s="155">
        <v>82</v>
      </c>
      <c r="J51" s="23" t="str">
        <f t="shared" si="1"/>
        <v>Tốt</v>
      </c>
      <c r="K51" s="156"/>
      <c r="L51" s="157"/>
      <c r="M51" s="22"/>
      <c r="N51" s="161" t="e">
        <f>VLOOKUP(B51,'[1]thôi học'!B$2:B$211,1,0)</f>
        <v>#N/A</v>
      </c>
    </row>
    <row r="52" spans="1:14">
      <c r="A52" s="13">
        <v>39</v>
      </c>
      <c r="B52" s="168" t="s">
        <v>3088</v>
      </c>
      <c r="C52" s="112" t="s">
        <v>1418</v>
      </c>
      <c r="D52" s="113">
        <v>37326</v>
      </c>
      <c r="E52" s="155">
        <v>92</v>
      </c>
      <c r="F52" s="155">
        <v>92</v>
      </c>
      <c r="G52" s="155">
        <v>92</v>
      </c>
      <c r="H52" s="22" t="str">
        <f t="shared" si="0"/>
        <v>Xuất sắc</v>
      </c>
      <c r="I52" s="155">
        <v>92</v>
      </c>
      <c r="J52" s="23" t="str">
        <f t="shared" si="1"/>
        <v>Xuất sắc</v>
      </c>
      <c r="K52" s="156"/>
      <c r="L52" s="157"/>
      <c r="M52" s="22"/>
      <c r="N52" s="161" t="e">
        <f>VLOOKUP(B52,'[1]thôi học'!B$2:B$211,1,0)</f>
        <v>#N/A</v>
      </c>
    </row>
    <row r="53" spans="1:14">
      <c r="A53" s="13">
        <v>40</v>
      </c>
      <c r="B53" s="168" t="s">
        <v>3089</v>
      </c>
      <c r="C53" s="112" t="s">
        <v>1419</v>
      </c>
      <c r="D53" s="113">
        <v>37560</v>
      </c>
      <c r="E53" s="155">
        <v>92</v>
      </c>
      <c r="F53" s="155">
        <v>92</v>
      </c>
      <c r="G53" s="155">
        <v>92</v>
      </c>
      <c r="H53" s="22" t="str">
        <f t="shared" si="0"/>
        <v>Xuất sắc</v>
      </c>
      <c r="I53" s="155">
        <v>92</v>
      </c>
      <c r="J53" s="23" t="str">
        <f t="shared" si="1"/>
        <v>Xuất sắc</v>
      </c>
      <c r="K53" s="21"/>
      <c r="L53" s="14"/>
      <c r="M53" s="22"/>
      <c r="N53" s="161" t="e">
        <f>VLOOKUP(B53,'[1]thôi học'!B$2:B$211,1,0)</f>
        <v>#N/A</v>
      </c>
    </row>
    <row r="54" spans="1:14">
      <c r="A54" s="13">
        <v>41</v>
      </c>
      <c r="B54" s="168" t="s">
        <v>3090</v>
      </c>
      <c r="C54" s="112" t="s">
        <v>1420</v>
      </c>
      <c r="D54" s="113">
        <v>37437</v>
      </c>
      <c r="E54" s="155">
        <v>72</v>
      </c>
      <c r="F54" s="155">
        <v>72</v>
      </c>
      <c r="G54" s="155">
        <v>72</v>
      </c>
      <c r="H54" s="22" t="str">
        <f t="shared" si="0"/>
        <v>Khá</v>
      </c>
      <c r="I54" s="155">
        <v>72</v>
      </c>
      <c r="J54" s="23" t="str">
        <f t="shared" si="1"/>
        <v>Khá</v>
      </c>
      <c r="K54" s="156">
        <v>8</v>
      </c>
      <c r="L54" s="157" t="s">
        <v>1686</v>
      </c>
      <c r="M54" s="22"/>
      <c r="N54" s="161" t="e">
        <f>VLOOKUP(B54,'[1]thôi học'!B$2:B$211,1,0)</f>
        <v>#N/A</v>
      </c>
    </row>
    <row r="55" spans="1:14">
      <c r="A55" s="13">
        <v>42</v>
      </c>
      <c r="B55" s="168" t="s">
        <v>3091</v>
      </c>
      <c r="C55" s="112" t="s">
        <v>1421</v>
      </c>
      <c r="D55" s="113">
        <v>37279</v>
      </c>
      <c r="E55" s="155">
        <v>80</v>
      </c>
      <c r="F55" s="155">
        <v>80</v>
      </c>
      <c r="G55" s="155">
        <v>80</v>
      </c>
      <c r="H55" s="22" t="str">
        <f t="shared" si="0"/>
        <v>Tốt</v>
      </c>
      <c r="I55" s="155">
        <v>80</v>
      </c>
      <c r="J55" s="23" t="str">
        <f t="shared" si="1"/>
        <v>Tốt</v>
      </c>
      <c r="K55" s="156">
        <v>2</v>
      </c>
      <c r="L55" s="157" t="s">
        <v>1687</v>
      </c>
      <c r="M55" s="22"/>
      <c r="N55" s="161" t="e">
        <f>VLOOKUP(B55,'[1]thôi học'!B$2:B$211,1,0)</f>
        <v>#N/A</v>
      </c>
    </row>
    <row r="56" spans="1:14">
      <c r="A56" s="13">
        <v>43</v>
      </c>
      <c r="B56" s="168" t="s">
        <v>3092</v>
      </c>
      <c r="C56" s="112" t="s">
        <v>1422</v>
      </c>
      <c r="D56" s="113">
        <v>37531</v>
      </c>
      <c r="E56" s="155">
        <v>92</v>
      </c>
      <c r="F56" s="155">
        <v>92</v>
      </c>
      <c r="G56" s="155">
        <v>92</v>
      </c>
      <c r="H56" s="22" t="str">
        <f t="shared" si="0"/>
        <v>Xuất sắc</v>
      </c>
      <c r="I56" s="155">
        <v>92</v>
      </c>
      <c r="J56" s="23" t="str">
        <f t="shared" si="1"/>
        <v>Xuất sắc</v>
      </c>
      <c r="K56" s="156"/>
      <c r="L56" s="157"/>
      <c r="M56" s="22"/>
      <c r="N56" s="161" t="e">
        <f>VLOOKUP(B56,'[1]thôi học'!B$2:B$211,1,0)</f>
        <v>#N/A</v>
      </c>
    </row>
    <row r="57" spans="1:14">
      <c r="A57" s="13">
        <v>44</v>
      </c>
      <c r="B57" s="168" t="s">
        <v>3093</v>
      </c>
      <c r="C57" s="112" t="s">
        <v>1423</v>
      </c>
      <c r="D57" s="113">
        <v>37510</v>
      </c>
      <c r="E57" s="155">
        <v>92</v>
      </c>
      <c r="F57" s="155">
        <v>92</v>
      </c>
      <c r="G57" s="155">
        <v>92</v>
      </c>
      <c r="H57" s="22" t="str">
        <f t="shared" si="0"/>
        <v>Xuất sắc</v>
      </c>
      <c r="I57" s="155">
        <v>92</v>
      </c>
      <c r="J57" s="23" t="str">
        <f t="shared" si="1"/>
        <v>Xuất sắc</v>
      </c>
      <c r="K57" s="21"/>
      <c r="L57" s="14"/>
      <c r="M57" s="22"/>
      <c r="N57" s="161" t="e">
        <f>VLOOKUP(B57,'[1]thôi học'!B$2:B$211,1,0)</f>
        <v>#N/A</v>
      </c>
    </row>
    <row r="58" spans="1:14">
      <c r="A58" s="13">
        <v>45</v>
      </c>
      <c r="B58" s="168" t="s">
        <v>3094</v>
      </c>
      <c r="C58" s="112" t="s">
        <v>1424</v>
      </c>
      <c r="D58" s="113">
        <v>37533</v>
      </c>
      <c r="E58" s="155">
        <v>87</v>
      </c>
      <c r="F58" s="155">
        <v>87</v>
      </c>
      <c r="G58" s="155">
        <v>87</v>
      </c>
      <c r="H58" s="22" t="str">
        <f t="shared" si="0"/>
        <v>Tốt</v>
      </c>
      <c r="I58" s="155">
        <v>87</v>
      </c>
      <c r="J58" s="23" t="str">
        <f t="shared" si="1"/>
        <v>Tốt</v>
      </c>
      <c r="K58" s="156">
        <v>5</v>
      </c>
      <c r="L58" s="157" t="s">
        <v>1682</v>
      </c>
      <c r="M58" s="22"/>
      <c r="N58" s="161" t="e">
        <f>VLOOKUP(B58,'[1]thôi học'!B$2:B$211,1,0)</f>
        <v>#N/A</v>
      </c>
    </row>
    <row r="59" spans="1:14">
      <c r="A59" s="13">
        <v>46</v>
      </c>
      <c r="B59" s="168" t="s">
        <v>3095</v>
      </c>
      <c r="C59" s="112" t="s">
        <v>1425</v>
      </c>
      <c r="D59" s="113">
        <v>37302</v>
      </c>
      <c r="E59" s="155">
        <v>82</v>
      </c>
      <c r="F59" s="155">
        <v>82</v>
      </c>
      <c r="G59" s="155">
        <v>82</v>
      </c>
      <c r="H59" s="22" t="str">
        <f t="shared" si="0"/>
        <v>Tốt</v>
      </c>
      <c r="I59" s="155">
        <v>82</v>
      </c>
      <c r="J59" s="23" t="str">
        <f t="shared" si="1"/>
        <v>Tốt</v>
      </c>
      <c r="K59" s="156"/>
      <c r="L59" s="157"/>
      <c r="M59" s="22"/>
      <c r="N59" s="161" t="e">
        <f>VLOOKUP(B59,'[1]thôi học'!B$2:B$211,1,0)</f>
        <v>#N/A</v>
      </c>
    </row>
    <row r="60" spans="1:14">
      <c r="A60" s="13">
        <v>47</v>
      </c>
      <c r="B60" s="168" t="s">
        <v>3096</v>
      </c>
      <c r="C60" s="112" t="s">
        <v>1426</v>
      </c>
      <c r="D60" s="113">
        <v>37413</v>
      </c>
      <c r="E60" s="155">
        <v>92</v>
      </c>
      <c r="F60" s="155">
        <v>92</v>
      </c>
      <c r="G60" s="155">
        <v>92</v>
      </c>
      <c r="H60" s="22" t="str">
        <f t="shared" si="0"/>
        <v>Xuất sắc</v>
      </c>
      <c r="I60" s="155">
        <v>92</v>
      </c>
      <c r="J60" s="23" t="str">
        <f t="shared" si="1"/>
        <v>Xuất sắc</v>
      </c>
      <c r="K60" s="156"/>
      <c r="L60" s="157"/>
      <c r="M60" s="22"/>
      <c r="N60" s="161" t="e">
        <f>VLOOKUP(B60,'[1]thôi học'!B$2:B$211,1,0)</f>
        <v>#N/A</v>
      </c>
    </row>
    <row r="61" spans="1:14">
      <c r="A61" s="13">
        <v>48</v>
      </c>
      <c r="B61" s="168" t="s">
        <v>3097</v>
      </c>
      <c r="C61" s="112" t="s">
        <v>1427</v>
      </c>
      <c r="D61" s="113">
        <v>37514</v>
      </c>
      <c r="E61" s="155">
        <v>82</v>
      </c>
      <c r="F61" s="155">
        <v>82</v>
      </c>
      <c r="G61" s="155">
        <v>82</v>
      </c>
      <c r="H61" s="22" t="str">
        <f t="shared" si="0"/>
        <v>Tốt</v>
      </c>
      <c r="I61" s="155">
        <v>82</v>
      </c>
      <c r="J61" s="23" t="str">
        <f t="shared" si="1"/>
        <v>Tốt</v>
      </c>
      <c r="K61" s="156"/>
      <c r="L61" s="157"/>
      <c r="M61" s="22"/>
      <c r="N61" s="161" t="e">
        <f>VLOOKUP(B61,'[1]thôi học'!B$2:B$211,1,0)</f>
        <v>#N/A</v>
      </c>
    </row>
    <row r="62" spans="1:14">
      <c r="A62" s="13">
        <v>49</v>
      </c>
      <c r="B62" s="168" t="s">
        <v>3098</v>
      </c>
      <c r="C62" s="112" t="s">
        <v>1428</v>
      </c>
      <c r="D62" s="113">
        <v>37601</v>
      </c>
      <c r="E62" s="155">
        <v>90</v>
      </c>
      <c r="F62" s="155">
        <v>90</v>
      </c>
      <c r="G62" s="155">
        <v>90</v>
      </c>
      <c r="H62" s="22" t="str">
        <f t="shared" si="0"/>
        <v>Xuất sắc</v>
      </c>
      <c r="I62" s="155">
        <v>90</v>
      </c>
      <c r="J62" s="23" t="str">
        <f t="shared" si="1"/>
        <v>Xuất sắc</v>
      </c>
      <c r="K62" s="156"/>
      <c r="L62" s="157"/>
      <c r="M62" s="22"/>
      <c r="N62" s="161" t="e">
        <f>VLOOKUP(B62,'[1]thôi học'!B$2:B$211,1,0)</f>
        <v>#N/A</v>
      </c>
    </row>
    <row r="63" spans="1:14">
      <c r="A63" s="13">
        <v>50</v>
      </c>
      <c r="B63" s="168" t="s">
        <v>3099</v>
      </c>
      <c r="C63" s="112" t="s">
        <v>1429</v>
      </c>
      <c r="D63" s="113">
        <v>37607</v>
      </c>
      <c r="E63" s="155">
        <v>92</v>
      </c>
      <c r="F63" s="155">
        <v>92</v>
      </c>
      <c r="G63" s="155">
        <v>92</v>
      </c>
      <c r="H63" s="22" t="str">
        <f t="shared" si="0"/>
        <v>Xuất sắc</v>
      </c>
      <c r="I63" s="155">
        <v>92</v>
      </c>
      <c r="J63" s="23" t="str">
        <f t="shared" si="1"/>
        <v>Xuất sắc</v>
      </c>
      <c r="K63" s="156"/>
      <c r="L63" s="157"/>
      <c r="M63" s="22"/>
      <c r="N63" s="161" t="e">
        <f>VLOOKUP(B63,'[1]thôi học'!B$2:B$211,1,0)</f>
        <v>#N/A</v>
      </c>
    </row>
    <row r="64" spans="1:14">
      <c r="A64" s="13">
        <v>51</v>
      </c>
      <c r="B64" s="168" t="s">
        <v>3100</v>
      </c>
      <c r="C64" s="112" t="s">
        <v>1430</v>
      </c>
      <c r="D64" s="113">
        <v>37276</v>
      </c>
      <c r="E64" s="155">
        <v>92</v>
      </c>
      <c r="F64" s="155">
        <v>92</v>
      </c>
      <c r="G64" s="155">
        <v>92</v>
      </c>
      <c r="H64" s="22" t="str">
        <f t="shared" si="0"/>
        <v>Xuất sắc</v>
      </c>
      <c r="I64" s="155">
        <v>92</v>
      </c>
      <c r="J64" s="23" t="str">
        <f t="shared" si="1"/>
        <v>Xuất sắc</v>
      </c>
      <c r="K64" s="156"/>
      <c r="L64" s="157"/>
      <c r="M64" s="22"/>
      <c r="N64" s="161" t="e">
        <f>VLOOKUP(B64,'[1]thôi học'!B$2:B$211,1,0)</f>
        <v>#N/A</v>
      </c>
    </row>
    <row r="65" spans="1:14">
      <c r="A65" s="13">
        <v>52</v>
      </c>
      <c r="B65" s="168" t="s">
        <v>3101</v>
      </c>
      <c r="C65" s="112" t="s">
        <v>1431</v>
      </c>
      <c r="D65" s="113">
        <v>37304</v>
      </c>
      <c r="E65" s="155">
        <v>82</v>
      </c>
      <c r="F65" s="155">
        <v>82</v>
      </c>
      <c r="G65" s="155">
        <v>82</v>
      </c>
      <c r="H65" s="22" t="str">
        <f t="shared" si="0"/>
        <v>Tốt</v>
      </c>
      <c r="I65" s="155">
        <v>82</v>
      </c>
      <c r="J65" s="23" t="str">
        <f t="shared" si="1"/>
        <v>Tốt</v>
      </c>
      <c r="K65" s="156">
        <v>3</v>
      </c>
      <c r="L65" s="157" t="s">
        <v>1683</v>
      </c>
      <c r="M65" s="22"/>
      <c r="N65" s="161" t="e">
        <f>VLOOKUP(B65,'[1]thôi học'!B$2:B$211,1,0)</f>
        <v>#N/A</v>
      </c>
    </row>
    <row r="66" spans="1:14">
      <c r="A66" s="13">
        <v>53</v>
      </c>
      <c r="B66" s="168" t="s">
        <v>3102</v>
      </c>
      <c r="C66" s="112" t="s">
        <v>1432</v>
      </c>
      <c r="D66" s="113">
        <v>37515</v>
      </c>
      <c r="E66" s="155">
        <v>92</v>
      </c>
      <c r="F66" s="155">
        <v>92</v>
      </c>
      <c r="G66" s="155">
        <v>92</v>
      </c>
      <c r="H66" s="22" t="str">
        <f t="shared" si="0"/>
        <v>Xuất sắc</v>
      </c>
      <c r="I66" s="155">
        <v>92</v>
      </c>
      <c r="J66" s="23" t="str">
        <f t="shared" si="1"/>
        <v>Xuất sắc</v>
      </c>
      <c r="K66" s="156"/>
      <c r="L66" s="157"/>
      <c r="M66" s="22"/>
      <c r="N66" s="161" t="e">
        <f>VLOOKUP(B66,'[1]thôi học'!B$2:B$211,1,0)</f>
        <v>#N/A</v>
      </c>
    </row>
    <row r="67" spans="1:14">
      <c r="A67" s="13">
        <v>54</v>
      </c>
      <c r="B67" s="168" t="s">
        <v>3103</v>
      </c>
      <c r="C67" s="112" t="s">
        <v>1433</v>
      </c>
      <c r="D67" s="113">
        <v>37572</v>
      </c>
      <c r="E67" s="155">
        <v>0</v>
      </c>
      <c r="F67" s="155">
        <v>0</v>
      </c>
      <c r="G67" s="155">
        <v>0</v>
      </c>
      <c r="H67" s="22" t="str">
        <f t="shared" si="0"/>
        <v>Kém</v>
      </c>
      <c r="I67" s="155">
        <v>0</v>
      </c>
      <c r="J67" s="23" t="str">
        <f t="shared" si="1"/>
        <v>Kém</v>
      </c>
      <c r="K67" s="156"/>
      <c r="L67" s="157"/>
      <c r="M67" s="22"/>
      <c r="N67" s="161" t="e">
        <f>VLOOKUP(B67,'[1]thôi học'!B$2:B$211,1,0)</f>
        <v>#N/A</v>
      </c>
    </row>
    <row r="68" spans="1:14">
      <c r="A68" s="13">
        <v>55</v>
      </c>
      <c r="B68" s="168" t="s">
        <v>3104</v>
      </c>
      <c r="C68" s="112" t="s">
        <v>71</v>
      </c>
      <c r="D68" s="113">
        <v>37526</v>
      </c>
      <c r="E68" s="155">
        <v>87</v>
      </c>
      <c r="F68" s="155">
        <v>87</v>
      </c>
      <c r="G68" s="155">
        <v>87</v>
      </c>
      <c r="H68" s="22" t="str">
        <f t="shared" si="0"/>
        <v>Tốt</v>
      </c>
      <c r="I68" s="155">
        <v>87</v>
      </c>
      <c r="J68" s="23" t="str">
        <f t="shared" si="1"/>
        <v>Tốt</v>
      </c>
      <c r="K68" s="156">
        <v>5</v>
      </c>
      <c r="L68" s="157" t="s">
        <v>1682</v>
      </c>
      <c r="M68" s="22"/>
      <c r="N68" s="161" t="e">
        <f>VLOOKUP(B68,'[1]thôi học'!B$2:B$211,1,0)</f>
        <v>#N/A</v>
      </c>
    </row>
    <row r="69" spans="1:14">
      <c r="A69" s="13">
        <v>56</v>
      </c>
      <c r="B69" s="168" t="s">
        <v>3105</v>
      </c>
      <c r="C69" s="112" t="s">
        <v>1434</v>
      </c>
      <c r="D69" s="113">
        <v>37258</v>
      </c>
      <c r="E69" s="155">
        <v>92</v>
      </c>
      <c r="F69" s="155">
        <v>92</v>
      </c>
      <c r="G69" s="155">
        <v>92</v>
      </c>
      <c r="H69" s="22" t="str">
        <f t="shared" si="0"/>
        <v>Xuất sắc</v>
      </c>
      <c r="I69" s="155">
        <v>92</v>
      </c>
      <c r="J69" s="23" t="str">
        <f t="shared" si="1"/>
        <v>Xuất sắc</v>
      </c>
      <c r="K69" s="156"/>
      <c r="L69" s="157"/>
      <c r="M69" s="22"/>
      <c r="N69" s="161" t="e">
        <f>VLOOKUP(B69,'[1]thôi học'!B$2:B$211,1,0)</f>
        <v>#N/A</v>
      </c>
    </row>
    <row r="70" spans="1:14">
      <c r="A70" s="13">
        <v>57</v>
      </c>
      <c r="B70" s="168" t="s">
        <v>3106</v>
      </c>
      <c r="C70" s="112" t="s">
        <v>1435</v>
      </c>
      <c r="D70" s="113">
        <v>37575</v>
      </c>
      <c r="E70" s="155">
        <v>92</v>
      </c>
      <c r="F70" s="155">
        <v>92</v>
      </c>
      <c r="G70" s="155">
        <v>92</v>
      </c>
      <c r="H70" s="22" t="str">
        <f t="shared" si="0"/>
        <v>Xuất sắc</v>
      </c>
      <c r="I70" s="155">
        <v>92</v>
      </c>
      <c r="J70" s="23" t="str">
        <f t="shared" si="1"/>
        <v>Xuất sắc</v>
      </c>
      <c r="K70" s="156"/>
      <c r="L70" s="157"/>
      <c r="M70" s="22"/>
      <c r="N70" s="161" t="e">
        <f>VLOOKUP(B70,'[1]thôi học'!B$2:B$211,1,0)</f>
        <v>#N/A</v>
      </c>
    </row>
    <row r="71" spans="1:14">
      <c r="A71" s="13">
        <v>58</v>
      </c>
      <c r="B71" s="168" t="s">
        <v>3107</v>
      </c>
      <c r="C71" s="112" t="s">
        <v>1436</v>
      </c>
      <c r="D71" s="113">
        <v>37531</v>
      </c>
      <c r="E71" s="155">
        <v>92</v>
      </c>
      <c r="F71" s="155">
        <v>92</v>
      </c>
      <c r="G71" s="155">
        <v>92</v>
      </c>
      <c r="H71" s="22" t="str">
        <f t="shared" si="0"/>
        <v>Xuất sắc</v>
      </c>
      <c r="I71" s="155">
        <v>92</v>
      </c>
      <c r="J71" s="23" t="str">
        <f t="shared" si="1"/>
        <v>Xuất sắc</v>
      </c>
      <c r="K71" s="156"/>
      <c r="L71" s="157"/>
      <c r="M71" s="22"/>
      <c r="N71" s="161" t="e">
        <f>VLOOKUP(B71,'[1]thôi học'!B$2:B$211,1,0)</f>
        <v>#N/A</v>
      </c>
    </row>
    <row r="72" spans="1:14">
      <c r="A72" s="13">
        <v>59</v>
      </c>
      <c r="B72" s="168" t="s">
        <v>3108</v>
      </c>
      <c r="C72" s="112" t="s">
        <v>1437</v>
      </c>
      <c r="D72" s="113">
        <v>37380</v>
      </c>
      <c r="E72" s="155">
        <v>90</v>
      </c>
      <c r="F72" s="155">
        <v>90</v>
      </c>
      <c r="G72" s="155">
        <v>90</v>
      </c>
      <c r="H72" s="22" t="str">
        <f t="shared" si="0"/>
        <v>Xuất sắc</v>
      </c>
      <c r="I72" s="155">
        <v>90</v>
      </c>
      <c r="J72" s="23" t="str">
        <f t="shared" si="1"/>
        <v>Xuất sắc</v>
      </c>
      <c r="K72" s="156"/>
      <c r="L72" s="157"/>
      <c r="M72" s="22"/>
      <c r="N72" s="161" t="e">
        <f>VLOOKUP(B72,'[1]thôi học'!B$2:B$211,1,0)</f>
        <v>#N/A</v>
      </c>
    </row>
    <row r="73" spans="1:14">
      <c r="A73" s="13">
        <v>60</v>
      </c>
      <c r="B73" s="168" t="s">
        <v>3109</v>
      </c>
      <c r="C73" s="112" t="s">
        <v>1438</v>
      </c>
      <c r="D73" s="113">
        <v>37417</v>
      </c>
      <c r="E73" s="155">
        <v>92</v>
      </c>
      <c r="F73" s="155">
        <v>92</v>
      </c>
      <c r="G73" s="155">
        <v>92</v>
      </c>
      <c r="H73" s="22" t="str">
        <f t="shared" si="0"/>
        <v>Xuất sắc</v>
      </c>
      <c r="I73" s="155">
        <v>92</v>
      </c>
      <c r="J73" s="23" t="str">
        <f t="shared" si="1"/>
        <v>Xuất sắc</v>
      </c>
      <c r="K73" s="156"/>
      <c r="L73" s="157"/>
      <c r="M73" s="22"/>
      <c r="N73" s="161" t="e">
        <f>VLOOKUP(B73,'[1]thôi học'!B$2:B$211,1,0)</f>
        <v>#N/A</v>
      </c>
    </row>
    <row r="74" spans="1:14">
      <c r="A74" s="13">
        <v>61</v>
      </c>
      <c r="B74" s="168" t="s">
        <v>3110</v>
      </c>
      <c r="C74" s="112" t="s">
        <v>1439</v>
      </c>
      <c r="D74" s="113">
        <v>37332</v>
      </c>
      <c r="E74" s="155">
        <v>92</v>
      </c>
      <c r="F74" s="155">
        <v>92</v>
      </c>
      <c r="G74" s="155">
        <v>92</v>
      </c>
      <c r="H74" s="22" t="str">
        <f t="shared" si="0"/>
        <v>Xuất sắc</v>
      </c>
      <c r="I74" s="155">
        <v>92</v>
      </c>
      <c r="J74" s="23" t="str">
        <f t="shared" si="1"/>
        <v>Xuất sắc</v>
      </c>
      <c r="K74" s="156"/>
      <c r="L74" s="157"/>
      <c r="M74" s="22"/>
      <c r="N74" s="161" t="e">
        <f>VLOOKUP(B74,'[1]thôi học'!B$2:B$211,1,0)</f>
        <v>#N/A</v>
      </c>
    </row>
    <row r="75" spans="1:14">
      <c r="A75" s="13">
        <v>62</v>
      </c>
      <c r="B75" s="168" t="s">
        <v>3111</v>
      </c>
      <c r="C75" s="112" t="s">
        <v>1440</v>
      </c>
      <c r="D75" s="113">
        <v>37447</v>
      </c>
      <c r="E75" s="155">
        <v>92</v>
      </c>
      <c r="F75" s="155">
        <v>92</v>
      </c>
      <c r="G75" s="155">
        <v>92</v>
      </c>
      <c r="H75" s="22" t="str">
        <f t="shared" si="0"/>
        <v>Xuất sắc</v>
      </c>
      <c r="I75" s="155">
        <v>92</v>
      </c>
      <c r="J75" s="23" t="str">
        <f t="shared" si="1"/>
        <v>Xuất sắc</v>
      </c>
      <c r="K75" s="156"/>
      <c r="L75" s="157"/>
      <c r="M75" s="22"/>
      <c r="N75" s="161" t="e">
        <f>VLOOKUP(B75,'[1]thôi học'!B$2:B$211,1,0)</f>
        <v>#N/A</v>
      </c>
    </row>
    <row r="76" spans="1:14">
      <c r="A76" s="13">
        <v>63</v>
      </c>
      <c r="B76" s="168" t="s">
        <v>3112</v>
      </c>
      <c r="C76" s="112" t="s">
        <v>1441</v>
      </c>
      <c r="D76" s="113">
        <v>37523</v>
      </c>
      <c r="E76" s="155">
        <v>82</v>
      </c>
      <c r="F76" s="155">
        <v>82</v>
      </c>
      <c r="G76" s="155">
        <v>82</v>
      </c>
      <c r="H76" s="22" t="str">
        <f t="shared" si="0"/>
        <v>Tốt</v>
      </c>
      <c r="I76" s="155">
        <v>82</v>
      </c>
      <c r="J76" s="23" t="str">
        <f t="shared" si="1"/>
        <v>Tốt</v>
      </c>
      <c r="K76" s="156"/>
      <c r="L76" s="157"/>
      <c r="M76" s="22"/>
      <c r="N76" s="161" t="e">
        <f>VLOOKUP(B76,'[1]thôi học'!B$2:B$211,1,0)</f>
        <v>#N/A</v>
      </c>
    </row>
    <row r="77" spans="1:14">
      <c r="A77" s="13">
        <v>64</v>
      </c>
      <c r="B77" s="168" t="s">
        <v>3113</v>
      </c>
      <c r="C77" s="112" t="s">
        <v>989</v>
      </c>
      <c r="D77" s="113">
        <v>37588</v>
      </c>
      <c r="E77" s="155">
        <v>90</v>
      </c>
      <c r="F77" s="155">
        <v>90</v>
      </c>
      <c r="G77" s="155">
        <v>90</v>
      </c>
      <c r="H77" s="22" t="str">
        <f t="shared" ref="H77:H84" si="2">IF(G77&gt;=90,"Xuất sắc",IF(G77&gt;=80,"Tốt", IF(G77&gt;=65,"Khá",IF(G77&gt;=50,"Trung bình", IF(G77&gt;=35, "Yếu", "Kém")))))</f>
        <v>Xuất sắc</v>
      </c>
      <c r="I77" s="155">
        <v>90</v>
      </c>
      <c r="J77" s="23" t="str">
        <f t="shared" ref="J77:J84" si="3">IF(I77&gt;=90,"Xuất sắc",IF(I77&gt;=80,"Tốt", IF(I77&gt;=65,"Khá",IF(I77&gt;=50,"Trung bình", IF(I77&gt;=35, "Yếu", "Kém")))))</f>
        <v>Xuất sắc</v>
      </c>
      <c r="K77" s="156"/>
      <c r="L77" s="157"/>
      <c r="M77" s="22"/>
      <c r="N77" s="161" t="e">
        <f>VLOOKUP(B77,'[1]thôi học'!B$2:B$211,1,0)</f>
        <v>#N/A</v>
      </c>
    </row>
    <row r="78" spans="1:14">
      <c r="A78" s="13">
        <v>65</v>
      </c>
      <c r="B78" s="168" t="s">
        <v>3114</v>
      </c>
      <c r="C78" s="112" t="s">
        <v>1442</v>
      </c>
      <c r="D78" s="113">
        <v>37386</v>
      </c>
      <c r="E78" s="155">
        <v>82</v>
      </c>
      <c r="F78" s="155">
        <v>82</v>
      </c>
      <c r="G78" s="155">
        <v>82</v>
      </c>
      <c r="H78" s="22" t="str">
        <f t="shared" si="2"/>
        <v>Tốt</v>
      </c>
      <c r="I78" s="155">
        <v>82</v>
      </c>
      <c r="J78" s="23" t="str">
        <f t="shared" si="3"/>
        <v>Tốt</v>
      </c>
      <c r="K78" s="156"/>
      <c r="L78" s="157"/>
      <c r="M78" s="22"/>
      <c r="N78" s="161" t="e">
        <f>VLOOKUP(B78,'[1]thôi học'!B$2:B$211,1,0)</f>
        <v>#N/A</v>
      </c>
    </row>
    <row r="79" spans="1:14">
      <c r="A79" s="13">
        <v>66</v>
      </c>
      <c r="B79" s="168" t="s">
        <v>3115</v>
      </c>
      <c r="C79" s="112" t="s">
        <v>1443</v>
      </c>
      <c r="D79" s="113">
        <v>37396</v>
      </c>
      <c r="E79" s="155">
        <v>82</v>
      </c>
      <c r="F79" s="155">
        <v>82</v>
      </c>
      <c r="G79" s="155">
        <v>82</v>
      </c>
      <c r="H79" s="22" t="str">
        <f t="shared" si="2"/>
        <v>Tốt</v>
      </c>
      <c r="I79" s="155">
        <v>82</v>
      </c>
      <c r="J79" s="23" t="str">
        <f t="shared" si="3"/>
        <v>Tốt</v>
      </c>
      <c r="K79" s="156"/>
      <c r="L79" s="157"/>
      <c r="M79" s="22"/>
      <c r="N79" s="161" t="e">
        <f>VLOOKUP(B79,'[1]thôi học'!B$2:B$211,1,0)</f>
        <v>#N/A</v>
      </c>
    </row>
    <row r="80" spans="1:14">
      <c r="A80" s="13">
        <v>67</v>
      </c>
      <c r="B80" s="168" t="s">
        <v>3116</v>
      </c>
      <c r="C80" s="112" t="s">
        <v>1444</v>
      </c>
      <c r="D80" s="113">
        <v>37408</v>
      </c>
      <c r="E80" s="155">
        <v>92</v>
      </c>
      <c r="F80" s="155">
        <v>92</v>
      </c>
      <c r="G80" s="155">
        <v>92</v>
      </c>
      <c r="H80" s="22" t="str">
        <f t="shared" si="2"/>
        <v>Xuất sắc</v>
      </c>
      <c r="I80" s="155">
        <v>92</v>
      </c>
      <c r="J80" s="23" t="str">
        <f t="shared" si="3"/>
        <v>Xuất sắc</v>
      </c>
      <c r="K80" s="156"/>
      <c r="L80" s="157"/>
      <c r="M80" s="22"/>
      <c r="N80" s="161" t="e">
        <f>VLOOKUP(B80,'[1]thôi học'!B$2:B$211,1,0)</f>
        <v>#N/A</v>
      </c>
    </row>
    <row r="81" spans="1:14">
      <c r="A81" s="13">
        <v>68</v>
      </c>
      <c r="B81" s="168" t="s">
        <v>3117</v>
      </c>
      <c r="C81" s="112" t="s">
        <v>35</v>
      </c>
      <c r="D81" s="113">
        <v>37598</v>
      </c>
      <c r="E81" s="155">
        <v>92</v>
      </c>
      <c r="F81" s="155">
        <v>92</v>
      </c>
      <c r="G81" s="155">
        <v>92</v>
      </c>
      <c r="H81" s="22" t="str">
        <f t="shared" si="2"/>
        <v>Xuất sắc</v>
      </c>
      <c r="I81" s="155">
        <v>92</v>
      </c>
      <c r="J81" s="23" t="str">
        <f t="shared" si="3"/>
        <v>Xuất sắc</v>
      </c>
      <c r="K81" s="156"/>
      <c r="L81" s="157"/>
      <c r="M81" s="22"/>
      <c r="N81" s="161" t="e">
        <f>VLOOKUP(B81,'[1]thôi học'!B$2:B$211,1,0)</f>
        <v>#N/A</v>
      </c>
    </row>
    <row r="82" spans="1:14">
      <c r="A82" s="13">
        <v>69</v>
      </c>
      <c r="B82" s="168" t="s">
        <v>3118</v>
      </c>
      <c r="C82" s="112" t="s">
        <v>1445</v>
      </c>
      <c r="D82" s="113">
        <v>37436</v>
      </c>
      <c r="E82" s="155">
        <v>80</v>
      </c>
      <c r="F82" s="155">
        <v>80</v>
      </c>
      <c r="G82" s="155">
        <v>80</v>
      </c>
      <c r="H82" s="22" t="str">
        <f t="shared" si="2"/>
        <v>Tốt</v>
      </c>
      <c r="I82" s="155">
        <v>80</v>
      </c>
      <c r="J82" s="23" t="str">
        <f t="shared" si="3"/>
        <v>Tốt</v>
      </c>
      <c r="K82" s="156"/>
      <c r="L82" s="157"/>
      <c r="M82" s="22"/>
      <c r="N82" s="161" t="e">
        <f>VLOOKUP(B82,'[1]thôi học'!B$2:B$211,1,0)</f>
        <v>#N/A</v>
      </c>
    </row>
    <row r="83" spans="1:14">
      <c r="A83" s="13">
        <v>70</v>
      </c>
      <c r="B83" s="182" t="s">
        <v>3119</v>
      </c>
      <c r="C83" s="183" t="s">
        <v>1446</v>
      </c>
      <c r="D83" s="184">
        <v>37576</v>
      </c>
      <c r="E83" s="185">
        <v>87</v>
      </c>
      <c r="F83" s="185">
        <v>87</v>
      </c>
      <c r="G83" s="185">
        <v>87</v>
      </c>
      <c r="H83" s="186" t="str">
        <f t="shared" si="2"/>
        <v>Tốt</v>
      </c>
      <c r="I83" s="185">
        <v>87</v>
      </c>
      <c r="J83" s="187" t="str">
        <f t="shared" si="3"/>
        <v>Tốt</v>
      </c>
      <c r="K83" s="156">
        <v>-5</v>
      </c>
      <c r="L83" s="157" t="s">
        <v>1682</v>
      </c>
      <c r="M83" s="22"/>
      <c r="N83" s="161" t="e">
        <f>VLOOKUP(B83,'[1]thôi học'!B$2:B$211,1,0)</f>
        <v>#N/A</v>
      </c>
    </row>
    <row r="84" spans="1:14">
      <c r="A84" s="13">
        <v>71</v>
      </c>
      <c r="B84" s="21">
        <v>20020118</v>
      </c>
      <c r="C84" s="22" t="s">
        <v>3400</v>
      </c>
      <c r="D84" s="188">
        <v>37279</v>
      </c>
      <c r="E84" s="21">
        <v>92</v>
      </c>
      <c r="F84" s="21">
        <v>92</v>
      </c>
      <c r="G84" s="21">
        <v>92</v>
      </c>
      <c r="H84" s="22" t="str">
        <f t="shared" si="2"/>
        <v>Xuất sắc</v>
      </c>
      <c r="I84" s="21">
        <v>92</v>
      </c>
      <c r="J84" s="23" t="str">
        <f t="shared" si="3"/>
        <v>Xuất sắc</v>
      </c>
      <c r="K84" s="160"/>
      <c r="L84" s="178"/>
    </row>
    <row r="85" spans="1:14" s="196" customFormat="1">
      <c r="A85" s="160"/>
      <c r="B85" s="160"/>
      <c r="C85" s="199"/>
      <c r="D85" s="200"/>
      <c r="E85" s="160"/>
      <c r="F85" s="160"/>
      <c r="G85" s="160"/>
      <c r="H85" s="199"/>
      <c r="I85" s="160"/>
      <c r="J85" s="201"/>
      <c r="K85" s="160"/>
      <c r="L85" s="178"/>
    </row>
    <row r="86" spans="1:14">
      <c r="A86" s="92" t="s">
        <v>1447</v>
      </c>
      <c r="H86" s="199"/>
    </row>
  </sheetData>
  <mergeCells count="20">
    <mergeCell ref="M12:M13"/>
    <mergeCell ref="A7:D7"/>
    <mergeCell ref="E7:H7"/>
    <mergeCell ref="A9:L9"/>
    <mergeCell ref="A1:J1"/>
    <mergeCell ref="A2:J2"/>
    <mergeCell ref="A3:J3"/>
    <mergeCell ref="A6:D6"/>
    <mergeCell ref="A4:J4"/>
    <mergeCell ref="A10:L10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L12:L13"/>
  </mergeCells>
  <pageMargins left="0.33" right="0.33" top="0.38" bottom="0.31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/>
  </sheetPr>
  <dimension ref="A1:N87"/>
  <sheetViews>
    <sheetView topLeftCell="A10" workbookViewId="0">
      <selection activeCell="P15" sqref="P15"/>
    </sheetView>
  </sheetViews>
  <sheetFormatPr defaultColWidth="9.125" defaultRowHeight="15"/>
  <cols>
    <col min="1" max="1" width="4.75" style="108" bestFit="1" customWidth="1"/>
    <col min="2" max="2" width="10.125" style="67" bestFit="1" customWidth="1"/>
    <col min="3" max="3" width="24.75" style="67" customWidth="1"/>
    <col min="4" max="4" width="10.75" style="71" customWidth="1"/>
    <col min="5" max="5" width="9" style="108" customWidth="1"/>
    <col min="6" max="6" width="8.625" style="108" customWidth="1"/>
    <col min="7" max="7" width="6.875" style="108" customWidth="1"/>
    <col min="8" max="8" width="10.375" style="67" customWidth="1"/>
    <col min="9" max="9" width="7.75" style="108" customWidth="1"/>
    <col min="10" max="10" width="10.875" style="108" customWidth="1"/>
    <col min="11" max="11" width="9" style="59" hidden="1" customWidth="1"/>
    <col min="12" max="12" width="16.375" style="95" hidden="1" customWidth="1"/>
    <col min="13" max="14" width="0" style="67" hidden="1" customWidth="1"/>
    <col min="15" max="16384" width="9.125" style="6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08"/>
      <c r="L1" s="67"/>
    </row>
    <row r="2" spans="1:14" hidden="1">
      <c r="A2" s="212" t="s">
        <v>639</v>
      </c>
      <c r="B2" s="212"/>
      <c r="C2" s="212"/>
      <c r="D2" s="212"/>
      <c r="E2" s="212"/>
      <c r="F2" s="212"/>
      <c r="G2" s="212"/>
      <c r="H2" s="212"/>
      <c r="I2" s="212"/>
      <c r="J2" s="212"/>
      <c r="K2" s="108"/>
      <c r="L2" s="6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08"/>
      <c r="L3" s="6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08"/>
      <c r="L4" s="67"/>
    </row>
    <row r="5" spans="1:14">
      <c r="A5" s="67"/>
      <c r="B5" s="108"/>
      <c r="D5" s="66"/>
      <c r="E5" s="67"/>
      <c r="F5" s="67"/>
      <c r="G5" s="67"/>
      <c r="J5" s="67"/>
      <c r="K5" s="108"/>
      <c r="L5" s="67"/>
    </row>
    <row r="6" spans="1:14">
      <c r="A6" s="215" t="s">
        <v>9</v>
      </c>
      <c r="B6" s="215"/>
      <c r="C6" s="215"/>
      <c r="D6" s="215"/>
    </row>
    <row r="7" spans="1:14">
      <c r="A7" s="216" t="s">
        <v>4</v>
      </c>
      <c r="B7" s="216"/>
      <c r="C7" s="216"/>
      <c r="D7" s="216"/>
      <c r="E7" s="216"/>
      <c r="F7" s="216"/>
      <c r="G7" s="216"/>
      <c r="H7" s="216"/>
      <c r="I7" s="107"/>
      <c r="J7" s="107"/>
      <c r="K7" s="61"/>
    </row>
    <row r="8" spans="1:14">
      <c r="A8" s="107"/>
      <c r="G8" s="59"/>
    </row>
    <row r="9" spans="1:14">
      <c r="A9" s="216" t="s">
        <v>1621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68">
        <v>1</v>
      </c>
      <c r="B14" s="167" t="s">
        <v>3120</v>
      </c>
      <c r="C14" s="112" t="s">
        <v>1448</v>
      </c>
      <c r="D14" s="113">
        <v>37322</v>
      </c>
      <c r="E14" s="37">
        <v>90</v>
      </c>
      <c r="F14" s="70">
        <v>90</v>
      </c>
      <c r="G14" s="70">
        <v>90</v>
      </c>
      <c r="H14" s="50" t="str">
        <f t="shared" ref="H14:H76" si="0">IF(G14&gt;=90,"Xuất sắc",IF(G14&gt;=80,"Tốt", IF(G14&gt;=65,"Khá",IF(G14&gt;=50,"Trung bình", IF(G14&gt;=35, "Yếu", "Kém")))))</f>
        <v>Xuất sắc</v>
      </c>
      <c r="I14" s="70">
        <v>90</v>
      </c>
      <c r="J14" s="69" t="str">
        <f>IF(I14&gt;=90,"Xuất sắc",IF(I14&gt;=80,"Tốt", IF(I14&gt;=65,"Khá",IF(I14&gt;=50,"Trung bình", IF(I14&gt;=35, "Yếu", "Kém")))))</f>
        <v>Xuất sắc</v>
      </c>
      <c r="K14" s="49"/>
      <c r="L14" s="51"/>
      <c r="M14" s="38"/>
      <c r="N14" s="67" t="e">
        <f>VLOOKUP(B14,'[1]thôi học'!B$2:B$211,1,0)</f>
        <v>#N/A</v>
      </c>
    </row>
    <row r="15" spans="1:14">
      <c r="A15" s="68">
        <v>2</v>
      </c>
      <c r="B15" s="167" t="s">
        <v>3121</v>
      </c>
      <c r="C15" s="112" t="s">
        <v>1449</v>
      </c>
      <c r="D15" s="113">
        <v>37552</v>
      </c>
      <c r="E15" s="37">
        <v>80</v>
      </c>
      <c r="F15" s="70">
        <v>80</v>
      </c>
      <c r="G15" s="70">
        <v>80</v>
      </c>
      <c r="H15" s="50" t="str">
        <f t="shared" si="0"/>
        <v>Tốt</v>
      </c>
      <c r="I15" s="70">
        <v>80</v>
      </c>
      <c r="J15" s="69" t="str">
        <f t="shared" ref="J15:J77" si="1">IF(I15&gt;=90,"Xuất sắc",IF(I15&gt;=80,"Tốt", IF(I15&gt;=65,"Khá",IF(I15&gt;=50,"Trung bình", IF(I15&gt;=35, "Yếu", "Kém")))))</f>
        <v>Tốt</v>
      </c>
      <c r="K15" s="49"/>
      <c r="L15" s="51"/>
      <c r="M15" s="38"/>
      <c r="N15" s="67" t="e">
        <f>VLOOKUP(B15,'[1]thôi học'!B$2:B$211,1,0)</f>
        <v>#N/A</v>
      </c>
    </row>
    <row r="16" spans="1:14">
      <c r="A16" s="68">
        <v>3</v>
      </c>
      <c r="B16" s="167" t="s">
        <v>3122</v>
      </c>
      <c r="C16" s="112" t="s">
        <v>158</v>
      </c>
      <c r="D16" s="113">
        <v>37577</v>
      </c>
      <c r="E16" s="37">
        <v>92</v>
      </c>
      <c r="F16" s="70">
        <v>92</v>
      </c>
      <c r="G16" s="70">
        <v>92</v>
      </c>
      <c r="H16" s="50" t="str">
        <f t="shared" si="0"/>
        <v>Xuất sắc</v>
      </c>
      <c r="I16" s="70">
        <v>92</v>
      </c>
      <c r="J16" s="69" t="str">
        <f t="shared" si="1"/>
        <v>Xuất sắc</v>
      </c>
      <c r="K16" s="49"/>
      <c r="L16" s="51"/>
      <c r="M16" s="38"/>
      <c r="N16" s="67" t="e">
        <f>VLOOKUP(B16,'[1]thôi học'!B$2:B$211,1,0)</f>
        <v>#N/A</v>
      </c>
    </row>
    <row r="17" spans="1:14">
      <c r="A17" s="68">
        <v>4</v>
      </c>
      <c r="B17" s="167" t="s">
        <v>3123</v>
      </c>
      <c r="C17" s="112" t="s">
        <v>1450</v>
      </c>
      <c r="D17" s="113">
        <v>37416</v>
      </c>
      <c r="E17" s="37">
        <v>85</v>
      </c>
      <c r="F17" s="70">
        <v>85</v>
      </c>
      <c r="G17" s="70">
        <v>85</v>
      </c>
      <c r="H17" s="50" t="str">
        <f t="shared" si="0"/>
        <v>Tốt</v>
      </c>
      <c r="I17" s="70">
        <v>85</v>
      </c>
      <c r="J17" s="69" t="str">
        <f t="shared" si="1"/>
        <v>Tốt</v>
      </c>
      <c r="K17" s="54"/>
      <c r="L17" s="51"/>
      <c r="M17" s="38"/>
      <c r="N17" s="67" t="e">
        <f>VLOOKUP(B17,'[1]thôi học'!B$2:B$211,1,0)</f>
        <v>#N/A</v>
      </c>
    </row>
    <row r="18" spans="1:14">
      <c r="A18" s="68">
        <v>5</v>
      </c>
      <c r="B18" s="167" t="s">
        <v>3124</v>
      </c>
      <c r="C18" s="112" t="s">
        <v>1451</v>
      </c>
      <c r="D18" s="113">
        <v>37588</v>
      </c>
      <c r="E18" s="37">
        <v>90</v>
      </c>
      <c r="F18" s="70">
        <v>90</v>
      </c>
      <c r="G18" s="70">
        <v>90</v>
      </c>
      <c r="H18" s="50" t="str">
        <f t="shared" si="0"/>
        <v>Xuất sắc</v>
      </c>
      <c r="I18" s="70">
        <v>90</v>
      </c>
      <c r="J18" s="69" t="str">
        <f t="shared" si="1"/>
        <v>Xuất sắc</v>
      </c>
      <c r="K18" s="54"/>
      <c r="L18" s="51"/>
      <c r="M18" s="38"/>
      <c r="N18" s="67" t="e">
        <f>VLOOKUP(B18,'[1]thôi học'!B$2:B$211,1,0)</f>
        <v>#N/A</v>
      </c>
    </row>
    <row r="19" spans="1:14">
      <c r="A19" s="68">
        <v>6</v>
      </c>
      <c r="B19" s="167" t="s">
        <v>3125</v>
      </c>
      <c r="C19" s="112" t="s">
        <v>115</v>
      </c>
      <c r="D19" s="113">
        <v>37482</v>
      </c>
      <c r="E19" s="37">
        <v>80</v>
      </c>
      <c r="F19" s="70">
        <v>80</v>
      </c>
      <c r="G19" s="70">
        <v>80</v>
      </c>
      <c r="H19" s="50" t="str">
        <f t="shared" si="0"/>
        <v>Tốt</v>
      </c>
      <c r="I19" s="70">
        <v>80</v>
      </c>
      <c r="J19" s="69" t="str">
        <f t="shared" si="1"/>
        <v>Tốt</v>
      </c>
      <c r="K19" s="49"/>
      <c r="L19" s="51"/>
      <c r="M19" s="38"/>
      <c r="N19" s="67" t="e">
        <f>VLOOKUP(B19,'[1]thôi học'!B$2:B$211,1,0)</f>
        <v>#N/A</v>
      </c>
    </row>
    <row r="20" spans="1:14">
      <c r="A20" s="68">
        <v>7</v>
      </c>
      <c r="B20" s="167" t="s">
        <v>3126</v>
      </c>
      <c r="C20" s="112" t="s">
        <v>1452</v>
      </c>
      <c r="D20" s="113">
        <v>37467</v>
      </c>
      <c r="E20" s="37">
        <v>80</v>
      </c>
      <c r="F20" s="70">
        <v>80</v>
      </c>
      <c r="G20" s="70">
        <v>80</v>
      </c>
      <c r="H20" s="50" t="str">
        <f t="shared" si="0"/>
        <v>Tốt</v>
      </c>
      <c r="I20" s="70">
        <v>80</v>
      </c>
      <c r="J20" s="69" t="str">
        <f t="shared" si="1"/>
        <v>Tốt</v>
      </c>
      <c r="K20" s="54"/>
      <c r="L20" s="51"/>
      <c r="M20" s="38"/>
      <c r="N20" s="67" t="e">
        <f>VLOOKUP(B20,'[1]thôi học'!B$2:B$211,1,0)</f>
        <v>#N/A</v>
      </c>
    </row>
    <row r="21" spans="1:14">
      <c r="A21" s="68">
        <v>8</v>
      </c>
      <c r="B21" s="167" t="s">
        <v>3127</v>
      </c>
      <c r="C21" s="112" t="s">
        <v>1453</v>
      </c>
      <c r="D21" s="113">
        <v>36913</v>
      </c>
      <c r="E21" s="37">
        <v>80</v>
      </c>
      <c r="F21" s="70">
        <v>80</v>
      </c>
      <c r="G21" s="70">
        <v>80</v>
      </c>
      <c r="H21" s="50" t="str">
        <f t="shared" si="0"/>
        <v>Tốt</v>
      </c>
      <c r="I21" s="70">
        <v>80</v>
      </c>
      <c r="J21" s="69" t="str">
        <f t="shared" si="1"/>
        <v>Tốt</v>
      </c>
      <c r="K21" s="49"/>
      <c r="L21" s="51"/>
      <c r="M21" s="38"/>
      <c r="N21" s="67" t="e">
        <f>VLOOKUP(B21,'[1]thôi học'!B$2:B$211,1,0)</f>
        <v>#N/A</v>
      </c>
    </row>
    <row r="22" spans="1:14">
      <c r="A22" s="68">
        <v>9</v>
      </c>
      <c r="B22" s="167" t="s">
        <v>3128</v>
      </c>
      <c r="C22" s="112" t="s">
        <v>1454</v>
      </c>
      <c r="D22" s="113">
        <v>37463</v>
      </c>
      <c r="E22" s="37">
        <v>80</v>
      </c>
      <c r="F22" s="70">
        <v>80</v>
      </c>
      <c r="G22" s="70">
        <v>80</v>
      </c>
      <c r="H22" s="50" t="str">
        <f t="shared" si="0"/>
        <v>Tốt</v>
      </c>
      <c r="I22" s="70">
        <v>80</v>
      </c>
      <c r="J22" s="69" t="str">
        <f t="shared" si="1"/>
        <v>Tốt</v>
      </c>
      <c r="K22" s="49"/>
      <c r="L22" s="51"/>
      <c r="M22" s="38"/>
      <c r="N22" s="67" t="e">
        <f>VLOOKUP(B22,'[1]thôi học'!B$2:B$211,1,0)</f>
        <v>#N/A</v>
      </c>
    </row>
    <row r="23" spans="1:14">
      <c r="A23" s="68">
        <v>10</v>
      </c>
      <c r="B23" s="167" t="s">
        <v>3129</v>
      </c>
      <c r="C23" s="112" t="s">
        <v>1455</v>
      </c>
      <c r="D23" s="113">
        <v>37329</v>
      </c>
      <c r="E23" s="37">
        <v>80</v>
      </c>
      <c r="F23" s="70">
        <v>80</v>
      </c>
      <c r="G23" s="70">
        <v>80</v>
      </c>
      <c r="H23" s="50" t="str">
        <f t="shared" si="0"/>
        <v>Tốt</v>
      </c>
      <c r="I23" s="70">
        <v>80</v>
      </c>
      <c r="J23" s="69" t="str">
        <f t="shared" si="1"/>
        <v>Tốt</v>
      </c>
      <c r="K23" s="49"/>
      <c r="L23" s="51"/>
      <c r="M23" s="38"/>
      <c r="N23" s="67" t="e">
        <f>VLOOKUP(B23,'[1]thôi học'!B$2:B$211,1,0)</f>
        <v>#N/A</v>
      </c>
    </row>
    <row r="24" spans="1:14">
      <c r="A24" s="68">
        <v>11</v>
      </c>
      <c r="B24" s="167" t="s">
        <v>3130</v>
      </c>
      <c r="C24" s="112" t="s">
        <v>125</v>
      </c>
      <c r="D24" s="113">
        <v>37615</v>
      </c>
      <c r="E24" s="37">
        <v>94</v>
      </c>
      <c r="F24" s="70">
        <v>94</v>
      </c>
      <c r="G24" s="70">
        <v>94</v>
      </c>
      <c r="H24" s="50" t="str">
        <f t="shared" si="0"/>
        <v>Xuất sắc</v>
      </c>
      <c r="I24" s="70">
        <v>94</v>
      </c>
      <c r="J24" s="69" t="str">
        <f t="shared" si="1"/>
        <v>Xuất sắc</v>
      </c>
      <c r="K24" s="49"/>
      <c r="L24" s="51"/>
      <c r="M24" s="38"/>
      <c r="N24" s="67" t="e">
        <f>VLOOKUP(B24,'[1]thôi học'!B$2:B$211,1,0)</f>
        <v>#N/A</v>
      </c>
    </row>
    <row r="25" spans="1:14">
      <c r="A25" s="68">
        <v>12</v>
      </c>
      <c r="B25" s="167" t="s">
        <v>3131</v>
      </c>
      <c r="C25" s="112" t="s">
        <v>1456</v>
      </c>
      <c r="D25" s="113">
        <v>37317</v>
      </c>
      <c r="E25" s="37">
        <v>80</v>
      </c>
      <c r="F25" s="70">
        <v>80</v>
      </c>
      <c r="G25" s="70">
        <v>80</v>
      </c>
      <c r="H25" s="50" t="str">
        <f t="shared" si="0"/>
        <v>Tốt</v>
      </c>
      <c r="I25" s="70">
        <v>80</v>
      </c>
      <c r="J25" s="69" t="str">
        <f t="shared" si="1"/>
        <v>Tốt</v>
      </c>
      <c r="K25" s="49"/>
      <c r="L25" s="51"/>
      <c r="M25" s="38"/>
      <c r="N25" s="67" t="e">
        <f>VLOOKUP(B25,'[1]thôi học'!B$2:B$211,1,0)</f>
        <v>#N/A</v>
      </c>
    </row>
    <row r="26" spans="1:14">
      <c r="A26" s="68">
        <v>13</v>
      </c>
      <c r="B26" s="167" t="s">
        <v>3132</v>
      </c>
      <c r="C26" s="112" t="s">
        <v>100</v>
      </c>
      <c r="D26" s="113">
        <v>37453</v>
      </c>
      <c r="E26" s="37">
        <v>90</v>
      </c>
      <c r="F26" s="70">
        <v>90</v>
      </c>
      <c r="G26" s="70">
        <v>90</v>
      </c>
      <c r="H26" s="50" t="str">
        <f t="shared" si="0"/>
        <v>Xuất sắc</v>
      </c>
      <c r="I26" s="70">
        <v>90</v>
      </c>
      <c r="J26" s="69" t="str">
        <f t="shared" si="1"/>
        <v>Xuất sắc</v>
      </c>
      <c r="K26" s="49"/>
      <c r="L26" s="51"/>
      <c r="M26" s="38"/>
      <c r="N26" s="67" t="e">
        <f>VLOOKUP(B26,'[1]thôi học'!B$2:B$211,1,0)</f>
        <v>#N/A</v>
      </c>
    </row>
    <row r="27" spans="1:14">
      <c r="A27" s="68">
        <v>14</v>
      </c>
      <c r="B27" s="167" t="s">
        <v>3133</v>
      </c>
      <c r="C27" s="112" t="s">
        <v>1457</v>
      </c>
      <c r="D27" s="113">
        <v>37562</v>
      </c>
      <c r="E27" s="37">
        <v>88</v>
      </c>
      <c r="F27" s="70">
        <v>88</v>
      </c>
      <c r="G27" s="70">
        <v>88</v>
      </c>
      <c r="H27" s="50" t="str">
        <f t="shared" si="0"/>
        <v>Tốt</v>
      </c>
      <c r="I27" s="70">
        <v>88</v>
      </c>
      <c r="J27" s="69" t="str">
        <f t="shared" si="1"/>
        <v>Tốt</v>
      </c>
      <c r="K27" s="49"/>
      <c r="L27" s="51"/>
      <c r="M27" s="38"/>
      <c r="N27" s="67" t="e">
        <f>VLOOKUP(B27,'[1]thôi học'!B$2:B$211,1,0)</f>
        <v>#N/A</v>
      </c>
    </row>
    <row r="28" spans="1:14">
      <c r="A28" s="68">
        <v>15</v>
      </c>
      <c r="B28" s="167" t="s">
        <v>3134</v>
      </c>
      <c r="C28" s="112" t="s">
        <v>1458</v>
      </c>
      <c r="D28" s="113">
        <v>37479</v>
      </c>
      <c r="E28" s="37">
        <v>90</v>
      </c>
      <c r="F28" s="70">
        <v>90</v>
      </c>
      <c r="G28" s="70">
        <v>90</v>
      </c>
      <c r="H28" s="50" t="str">
        <f t="shared" si="0"/>
        <v>Xuất sắc</v>
      </c>
      <c r="I28" s="70">
        <v>90</v>
      </c>
      <c r="J28" s="69" t="str">
        <f t="shared" si="1"/>
        <v>Xuất sắc</v>
      </c>
      <c r="K28" s="49"/>
      <c r="L28" s="51"/>
      <c r="M28" s="38"/>
      <c r="N28" s="67" t="e">
        <f>VLOOKUP(B28,'[1]thôi học'!B$2:B$211,1,0)</f>
        <v>#N/A</v>
      </c>
    </row>
    <row r="29" spans="1:14">
      <c r="A29" s="68">
        <v>16</v>
      </c>
      <c r="B29" s="167" t="s">
        <v>3135</v>
      </c>
      <c r="C29" s="112" t="s">
        <v>1459</v>
      </c>
      <c r="D29" s="113">
        <v>37530</v>
      </c>
      <c r="E29" s="37">
        <v>90</v>
      </c>
      <c r="F29" s="70">
        <v>90</v>
      </c>
      <c r="G29" s="70">
        <v>90</v>
      </c>
      <c r="H29" s="50" t="str">
        <f t="shared" si="0"/>
        <v>Xuất sắc</v>
      </c>
      <c r="I29" s="70">
        <v>90</v>
      </c>
      <c r="J29" s="69" t="str">
        <f t="shared" si="1"/>
        <v>Xuất sắc</v>
      </c>
      <c r="K29" s="54"/>
      <c r="L29" s="51"/>
      <c r="M29" s="38"/>
      <c r="N29" s="67" t="e">
        <f>VLOOKUP(B29,'[1]thôi học'!B$2:B$211,1,0)</f>
        <v>#N/A</v>
      </c>
    </row>
    <row r="30" spans="1:14">
      <c r="A30" s="68">
        <v>17</v>
      </c>
      <c r="B30" s="167" t="s">
        <v>3136</v>
      </c>
      <c r="C30" s="112" t="s">
        <v>1460</v>
      </c>
      <c r="D30" s="113">
        <v>37548</v>
      </c>
      <c r="E30" s="37">
        <v>80</v>
      </c>
      <c r="F30" s="70">
        <v>80</v>
      </c>
      <c r="G30" s="70">
        <v>80</v>
      </c>
      <c r="H30" s="50" t="str">
        <f t="shared" si="0"/>
        <v>Tốt</v>
      </c>
      <c r="I30" s="70">
        <v>80</v>
      </c>
      <c r="J30" s="69" t="str">
        <f t="shared" si="1"/>
        <v>Tốt</v>
      </c>
      <c r="K30" s="54"/>
      <c r="L30" s="51"/>
      <c r="M30" s="38"/>
      <c r="N30" s="67" t="e">
        <f>VLOOKUP(B30,'[1]thôi học'!B$2:B$211,1,0)</f>
        <v>#N/A</v>
      </c>
    </row>
    <row r="31" spans="1:14">
      <c r="A31" s="68">
        <v>18</v>
      </c>
      <c r="B31" s="167" t="s">
        <v>3137</v>
      </c>
      <c r="C31" s="112" t="s">
        <v>1461</v>
      </c>
      <c r="D31" s="113">
        <v>37117</v>
      </c>
      <c r="E31" s="37">
        <v>74</v>
      </c>
      <c r="F31" s="70">
        <v>74</v>
      </c>
      <c r="G31" s="70">
        <v>74</v>
      </c>
      <c r="H31" s="50" t="str">
        <f t="shared" si="0"/>
        <v>Khá</v>
      </c>
      <c r="I31" s="70">
        <v>74</v>
      </c>
      <c r="J31" s="69" t="str">
        <f t="shared" si="1"/>
        <v>Khá</v>
      </c>
      <c r="K31" s="54"/>
      <c r="L31" s="51"/>
      <c r="M31" s="38"/>
      <c r="N31" s="67" t="e">
        <f>VLOOKUP(B31,'[1]thôi học'!B$2:B$211,1,0)</f>
        <v>#N/A</v>
      </c>
    </row>
    <row r="32" spans="1:14">
      <c r="A32" s="68">
        <v>19</v>
      </c>
      <c r="B32" s="167" t="s">
        <v>3138</v>
      </c>
      <c r="C32" s="112" t="s">
        <v>1071</v>
      </c>
      <c r="D32" s="113">
        <v>37438</v>
      </c>
      <c r="E32" s="37">
        <v>85</v>
      </c>
      <c r="F32" s="70">
        <v>85</v>
      </c>
      <c r="G32" s="70">
        <v>85</v>
      </c>
      <c r="H32" s="50" t="str">
        <f t="shared" si="0"/>
        <v>Tốt</v>
      </c>
      <c r="I32" s="70">
        <v>85</v>
      </c>
      <c r="J32" s="69" t="str">
        <f t="shared" si="1"/>
        <v>Tốt</v>
      </c>
      <c r="K32" s="54"/>
      <c r="L32" s="51"/>
      <c r="M32" s="38"/>
      <c r="N32" s="67" t="e">
        <f>VLOOKUP(B32,'[1]thôi học'!B$2:B$211,1,0)</f>
        <v>#N/A</v>
      </c>
    </row>
    <row r="33" spans="1:14">
      <c r="A33" s="68">
        <v>20</v>
      </c>
      <c r="B33" s="167" t="s">
        <v>3139</v>
      </c>
      <c r="C33" s="112" t="s">
        <v>1462</v>
      </c>
      <c r="D33" s="113">
        <v>37372</v>
      </c>
      <c r="E33" s="37">
        <v>90</v>
      </c>
      <c r="F33" s="70">
        <v>90</v>
      </c>
      <c r="G33" s="70">
        <v>90</v>
      </c>
      <c r="H33" s="50" t="str">
        <f t="shared" si="0"/>
        <v>Xuất sắc</v>
      </c>
      <c r="I33" s="70">
        <v>90</v>
      </c>
      <c r="J33" s="69" t="str">
        <f t="shared" si="1"/>
        <v>Xuất sắc</v>
      </c>
      <c r="K33" s="49"/>
      <c r="L33" s="51"/>
      <c r="M33" s="38"/>
      <c r="N33" s="67" t="e">
        <f>VLOOKUP(B33,'[1]thôi học'!B$2:B$211,1,0)</f>
        <v>#N/A</v>
      </c>
    </row>
    <row r="34" spans="1:14">
      <c r="A34" s="68">
        <v>21</v>
      </c>
      <c r="B34" s="167" t="s">
        <v>3140</v>
      </c>
      <c r="C34" s="112" t="s">
        <v>783</v>
      </c>
      <c r="D34" s="113">
        <v>37281</v>
      </c>
      <c r="E34" s="37">
        <v>80</v>
      </c>
      <c r="F34" s="70">
        <v>80</v>
      </c>
      <c r="G34" s="70">
        <v>80</v>
      </c>
      <c r="H34" s="50" t="str">
        <f t="shared" si="0"/>
        <v>Tốt</v>
      </c>
      <c r="I34" s="70">
        <v>80</v>
      </c>
      <c r="J34" s="69" t="str">
        <f t="shared" si="1"/>
        <v>Tốt</v>
      </c>
      <c r="K34" s="54"/>
      <c r="L34" s="51"/>
      <c r="M34" s="38"/>
      <c r="N34" s="67" t="e">
        <f>VLOOKUP(B34,'[1]thôi học'!B$2:B$211,1,0)</f>
        <v>#N/A</v>
      </c>
    </row>
    <row r="35" spans="1:14">
      <c r="A35" s="68">
        <v>22</v>
      </c>
      <c r="B35" s="167" t="s">
        <v>3141</v>
      </c>
      <c r="C35" s="112" t="s">
        <v>1463</v>
      </c>
      <c r="D35" s="113">
        <v>37306</v>
      </c>
      <c r="E35" s="37">
        <v>80</v>
      </c>
      <c r="F35" s="70">
        <v>80</v>
      </c>
      <c r="G35" s="70">
        <v>80</v>
      </c>
      <c r="H35" s="50" t="str">
        <f t="shared" si="0"/>
        <v>Tốt</v>
      </c>
      <c r="I35" s="70">
        <v>80</v>
      </c>
      <c r="J35" s="69" t="str">
        <f t="shared" si="1"/>
        <v>Tốt</v>
      </c>
      <c r="K35" s="49"/>
      <c r="L35" s="51"/>
      <c r="M35" s="38"/>
      <c r="N35" s="67" t="e">
        <f>VLOOKUP(B35,'[1]thôi học'!B$2:B$211,1,0)</f>
        <v>#N/A</v>
      </c>
    </row>
    <row r="36" spans="1:14">
      <c r="A36" s="68">
        <v>23</v>
      </c>
      <c r="B36" s="167" t="s">
        <v>3142</v>
      </c>
      <c r="C36" s="112" t="s">
        <v>1464</v>
      </c>
      <c r="D36" s="113">
        <v>37443</v>
      </c>
      <c r="E36" s="37">
        <v>80</v>
      </c>
      <c r="F36" s="70">
        <v>80</v>
      </c>
      <c r="G36" s="70">
        <v>80</v>
      </c>
      <c r="H36" s="50" t="str">
        <f t="shared" si="0"/>
        <v>Tốt</v>
      </c>
      <c r="I36" s="70">
        <v>80</v>
      </c>
      <c r="J36" s="69" t="str">
        <f t="shared" si="1"/>
        <v>Tốt</v>
      </c>
      <c r="K36" s="54"/>
      <c r="L36" s="51"/>
      <c r="M36" s="38"/>
      <c r="N36" s="67" t="e">
        <f>VLOOKUP(B36,'[1]thôi học'!B$2:B$211,1,0)</f>
        <v>#N/A</v>
      </c>
    </row>
    <row r="37" spans="1:14">
      <c r="A37" s="68">
        <v>24</v>
      </c>
      <c r="B37" s="167" t="s">
        <v>3143</v>
      </c>
      <c r="C37" s="112" t="s">
        <v>1465</v>
      </c>
      <c r="D37" s="113">
        <v>37523</v>
      </c>
      <c r="E37" s="37">
        <v>90</v>
      </c>
      <c r="F37" s="70">
        <v>90</v>
      </c>
      <c r="G37" s="70">
        <v>90</v>
      </c>
      <c r="H37" s="50" t="str">
        <f t="shared" si="0"/>
        <v>Xuất sắc</v>
      </c>
      <c r="I37" s="70">
        <v>90</v>
      </c>
      <c r="J37" s="69" t="str">
        <f t="shared" si="1"/>
        <v>Xuất sắc</v>
      </c>
      <c r="K37" s="49"/>
      <c r="L37" s="51"/>
      <c r="M37" s="38"/>
      <c r="N37" s="67" t="e">
        <f>VLOOKUP(B37,'[1]thôi học'!B$2:B$211,1,0)</f>
        <v>#N/A</v>
      </c>
    </row>
    <row r="38" spans="1:14">
      <c r="A38" s="68">
        <v>25</v>
      </c>
      <c r="B38" s="167" t="s">
        <v>3144</v>
      </c>
      <c r="C38" s="112" t="s">
        <v>1466</v>
      </c>
      <c r="D38" s="113">
        <v>37379</v>
      </c>
      <c r="E38" s="37">
        <v>90</v>
      </c>
      <c r="F38" s="70">
        <v>90</v>
      </c>
      <c r="G38" s="70">
        <v>90</v>
      </c>
      <c r="H38" s="50" t="str">
        <f t="shared" si="0"/>
        <v>Xuất sắc</v>
      </c>
      <c r="I38" s="70">
        <v>90</v>
      </c>
      <c r="J38" s="69" t="str">
        <f t="shared" si="1"/>
        <v>Xuất sắc</v>
      </c>
      <c r="K38" s="49"/>
      <c r="L38" s="51"/>
      <c r="M38" s="38"/>
      <c r="N38" s="67" t="e">
        <f>VLOOKUP(B38,'[1]thôi học'!B$2:B$211,1,0)</f>
        <v>#N/A</v>
      </c>
    </row>
    <row r="39" spans="1:14">
      <c r="A39" s="68">
        <v>26</v>
      </c>
      <c r="B39" s="167" t="s">
        <v>3145</v>
      </c>
      <c r="C39" s="112" t="s">
        <v>1467</v>
      </c>
      <c r="D39" s="113">
        <v>37280</v>
      </c>
      <c r="E39" s="37">
        <v>80</v>
      </c>
      <c r="F39" s="70">
        <v>80</v>
      </c>
      <c r="G39" s="70">
        <v>80</v>
      </c>
      <c r="H39" s="50" t="str">
        <f t="shared" si="0"/>
        <v>Tốt</v>
      </c>
      <c r="I39" s="70">
        <v>80</v>
      </c>
      <c r="J39" s="69" t="str">
        <f t="shared" si="1"/>
        <v>Tốt</v>
      </c>
      <c r="K39" s="49"/>
      <c r="L39" s="51"/>
      <c r="M39" s="38"/>
      <c r="N39" s="67" t="e">
        <f>VLOOKUP(B39,'[1]thôi học'!B$2:B$211,1,0)</f>
        <v>#N/A</v>
      </c>
    </row>
    <row r="40" spans="1:14">
      <c r="A40" s="68">
        <v>27</v>
      </c>
      <c r="B40" s="167" t="s">
        <v>3146</v>
      </c>
      <c r="C40" s="112" t="s">
        <v>1468</v>
      </c>
      <c r="D40" s="113">
        <v>37318</v>
      </c>
      <c r="E40" s="37">
        <v>90</v>
      </c>
      <c r="F40" s="70">
        <v>90</v>
      </c>
      <c r="G40" s="70">
        <v>90</v>
      </c>
      <c r="H40" s="50" t="str">
        <f t="shared" si="0"/>
        <v>Xuất sắc</v>
      </c>
      <c r="I40" s="70">
        <v>90</v>
      </c>
      <c r="J40" s="69" t="str">
        <f t="shared" si="1"/>
        <v>Xuất sắc</v>
      </c>
      <c r="K40" s="54"/>
      <c r="L40" s="51"/>
      <c r="M40" s="38"/>
      <c r="N40" s="67" t="e">
        <f>VLOOKUP(B40,'[1]thôi học'!B$2:B$211,1,0)</f>
        <v>#N/A</v>
      </c>
    </row>
    <row r="41" spans="1:14">
      <c r="A41" s="68">
        <v>28</v>
      </c>
      <c r="B41" s="167" t="s">
        <v>3147</v>
      </c>
      <c r="C41" s="112" t="s">
        <v>135</v>
      </c>
      <c r="D41" s="113">
        <v>37466</v>
      </c>
      <c r="E41" s="37">
        <v>92</v>
      </c>
      <c r="F41" s="70">
        <v>92</v>
      </c>
      <c r="G41" s="70">
        <v>92</v>
      </c>
      <c r="H41" s="50" t="str">
        <f t="shared" si="0"/>
        <v>Xuất sắc</v>
      </c>
      <c r="I41" s="70">
        <v>92</v>
      </c>
      <c r="J41" s="69" t="str">
        <f t="shared" si="1"/>
        <v>Xuất sắc</v>
      </c>
      <c r="K41" s="49"/>
      <c r="L41" s="51"/>
      <c r="M41" s="38"/>
      <c r="N41" s="67" t="e">
        <f>VLOOKUP(B41,'[1]thôi học'!B$2:B$211,1,0)</f>
        <v>#N/A</v>
      </c>
    </row>
    <row r="42" spans="1:14">
      <c r="A42" s="68">
        <v>29</v>
      </c>
      <c r="B42" s="167" t="s">
        <v>3148</v>
      </c>
      <c r="C42" s="112" t="s">
        <v>82</v>
      </c>
      <c r="D42" s="113">
        <v>37569</v>
      </c>
      <c r="E42" s="37">
        <v>90</v>
      </c>
      <c r="F42" s="70">
        <v>90</v>
      </c>
      <c r="G42" s="70">
        <v>90</v>
      </c>
      <c r="H42" s="50" t="str">
        <f t="shared" si="0"/>
        <v>Xuất sắc</v>
      </c>
      <c r="I42" s="70">
        <v>90</v>
      </c>
      <c r="J42" s="69" t="str">
        <f t="shared" si="1"/>
        <v>Xuất sắc</v>
      </c>
      <c r="K42" s="54"/>
      <c r="L42" s="51"/>
      <c r="M42" s="38"/>
      <c r="N42" s="67" t="e">
        <f>VLOOKUP(B42,'[1]thôi học'!B$2:B$211,1,0)</f>
        <v>#N/A</v>
      </c>
    </row>
    <row r="43" spans="1:14">
      <c r="A43" s="68">
        <v>30</v>
      </c>
      <c r="B43" s="167" t="s">
        <v>3149</v>
      </c>
      <c r="C43" s="112" t="s">
        <v>1469</v>
      </c>
      <c r="D43" s="113">
        <v>37323</v>
      </c>
      <c r="E43" s="37">
        <v>80</v>
      </c>
      <c r="F43" s="70">
        <v>80</v>
      </c>
      <c r="G43" s="70">
        <v>80</v>
      </c>
      <c r="H43" s="50" t="str">
        <f t="shared" si="0"/>
        <v>Tốt</v>
      </c>
      <c r="I43" s="70">
        <v>80</v>
      </c>
      <c r="J43" s="69" t="str">
        <f t="shared" si="1"/>
        <v>Tốt</v>
      </c>
      <c r="K43" s="49"/>
      <c r="L43" s="51"/>
      <c r="M43" s="38"/>
      <c r="N43" s="67" t="e">
        <f>VLOOKUP(B43,'[1]thôi học'!B$2:B$211,1,0)</f>
        <v>#N/A</v>
      </c>
    </row>
    <row r="44" spans="1:14">
      <c r="A44" s="68">
        <v>31</v>
      </c>
      <c r="B44" s="167" t="s">
        <v>3150</v>
      </c>
      <c r="C44" s="112" t="s">
        <v>107</v>
      </c>
      <c r="D44" s="113">
        <v>37297</v>
      </c>
      <c r="E44" s="37">
        <v>90</v>
      </c>
      <c r="F44" s="70">
        <v>90</v>
      </c>
      <c r="G44" s="70">
        <v>90</v>
      </c>
      <c r="H44" s="50" t="str">
        <f t="shared" si="0"/>
        <v>Xuất sắc</v>
      </c>
      <c r="I44" s="70">
        <v>90</v>
      </c>
      <c r="J44" s="69" t="str">
        <f t="shared" si="1"/>
        <v>Xuất sắc</v>
      </c>
      <c r="K44" s="49"/>
      <c r="L44" s="51"/>
      <c r="M44" s="38"/>
      <c r="N44" s="67" t="e">
        <f>VLOOKUP(B44,'[1]thôi học'!B$2:B$211,1,0)</f>
        <v>#N/A</v>
      </c>
    </row>
    <row r="45" spans="1:14">
      <c r="A45" s="68">
        <v>32</v>
      </c>
      <c r="B45" s="167" t="s">
        <v>3151</v>
      </c>
      <c r="C45" s="112" t="s">
        <v>1470</v>
      </c>
      <c r="D45" s="113">
        <v>37339</v>
      </c>
      <c r="E45" s="37">
        <v>90</v>
      </c>
      <c r="F45" s="70">
        <v>90</v>
      </c>
      <c r="G45" s="70">
        <v>90</v>
      </c>
      <c r="H45" s="50" t="str">
        <f t="shared" si="0"/>
        <v>Xuất sắc</v>
      </c>
      <c r="I45" s="70">
        <v>90</v>
      </c>
      <c r="J45" s="69" t="str">
        <f t="shared" si="1"/>
        <v>Xuất sắc</v>
      </c>
      <c r="K45" s="49"/>
      <c r="L45" s="51"/>
      <c r="M45" s="38"/>
      <c r="N45" s="67" t="e">
        <f>VLOOKUP(B45,'[1]thôi học'!B$2:B$211,1,0)</f>
        <v>#N/A</v>
      </c>
    </row>
    <row r="46" spans="1:14">
      <c r="A46" s="68">
        <v>33</v>
      </c>
      <c r="B46" s="167" t="s">
        <v>3152</v>
      </c>
      <c r="C46" s="112" t="s">
        <v>1471</v>
      </c>
      <c r="D46" s="113">
        <v>37433</v>
      </c>
      <c r="E46" s="37">
        <v>80</v>
      </c>
      <c r="F46" s="70">
        <v>80</v>
      </c>
      <c r="G46" s="70">
        <v>80</v>
      </c>
      <c r="H46" s="50" t="str">
        <f t="shared" si="0"/>
        <v>Tốt</v>
      </c>
      <c r="I46" s="70">
        <v>80</v>
      </c>
      <c r="J46" s="69" t="str">
        <f t="shared" si="1"/>
        <v>Tốt</v>
      </c>
      <c r="K46" s="54"/>
      <c r="L46" s="51"/>
      <c r="M46" s="38"/>
      <c r="N46" s="67" t="e">
        <f>VLOOKUP(B46,'[1]thôi học'!B$2:B$211,1,0)</f>
        <v>#N/A</v>
      </c>
    </row>
    <row r="47" spans="1:14">
      <c r="A47" s="68">
        <v>34</v>
      </c>
      <c r="B47" s="167" t="s">
        <v>3153</v>
      </c>
      <c r="C47" s="112" t="s">
        <v>899</v>
      </c>
      <c r="D47" s="113">
        <v>37573</v>
      </c>
      <c r="E47" s="37">
        <v>80</v>
      </c>
      <c r="F47" s="70">
        <v>80</v>
      </c>
      <c r="G47" s="70">
        <v>80</v>
      </c>
      <c r="H47" s="50" t="str">
        <f t="shared" si="0"/>
        <v>Tốt</v>
      </c>
      <c r="I47" s="70">
        <v>80</v>
      </c>
      <c r="J47" s="69" t="str">
        <f t="shared" si="1"/>
        <v>Tốt</v>
      </c>
      <c r="K47" s="49"/>
      <c r="L47" s="51"/>
      <c r="M47" s="38"/>
      <c r="N47" s="67" t="e">
        <f>VLOOKUP(B47,'[1]thôi học'!B$2:B$211,1,0)</f>
        <v>#N/A</v>
      </c>
    </row>
    <row r="48" spans="1:14">
      <c r="A48" s="68">
        <v>35</v>
      </c>
      <c r="B48" s="167" t="s">
        <v>3154</v>
      </c>
      <c r="C48" s="112" t="s">
        <v>1472</v>
      </c>
      <c r="D48" s="113">
        <v>37491</v>
      </c>
      <c r="E48" s="37">
        <v>80</v>
      </c>
      <c r="F48" s="70">
        <v>80</v>
      </c>
      <c r="G48" s="70">
        <v>80</v>
      </c>
      <c r="H48" s="50" t="str">
        <f t="shared" si="0"/>
        <v>Tốt</v>
      </c>
      <c r="I48" s="70">
        <v>80</v>
      </c>
      <c r="J48" s="69" t="str">
        <f t="shared" si="1"/>
        <v>Tốt</v>
      </c>
      <c r="K48" s="49"/>
      <c r="L48" s="51"/>
      <c r="M48" s="38"/>
      <c r="N48" s="67" t="e">
        <f>VLOOKUP(B48,'[1]thôi học'!B$2:B$211,1,0)</f>
        <v>#N/A</v>
      </c>
    </row>
    <row r="49" spans="1:14">
      <c r="A49" s="68">
        <v>36</v>
      </c>
      <c r="B49" s="167" t="s">
        <v>3155</v>
      </c>
      <c r="C49" s="112" t="s">
        <v>1473</v>
      </c>
      <c r="D49" s="113">
        <v>37321</v>
      </c>
      <c r="E49" s="37">
        <v>84</v>
      </c>
      <c r="F49" s="70">
        <v>84</v>
      </c>
      <c r="G49" s="70">
        <v>84</v>
      </c>
      <c r="H49" s="50" t="str">
        <f t="shared" si="0"/>
        <v>Tốt</v>
      </c>
      <c r="I49" s="70">
        <v>84</v>
      </c>
      <c r="J49" s="69" t="str">
        <f t="shared" si="1"/>
        <v>Tốt</v>
      </c>
      <c r="K49" s="49"/>
      <c r="L49" s="51"/>
      <c r="M49" s="38"/>
      <c r="N49" s="67" t="e">
        <f>VLOOKUP(B49,'[1]thôi học'!B$2:B$211,1,0)</f>
        <v>#N/A</v>
      </c>
    </row>
    <row r="50" spans="1:14">
      <c r="A50" s="68">
        <v>37</v>
      </c>
      <c r="B50" s="167" t="s">
        <v>3156</v>
      </c>
      <c r="C50" s="112" t="s">
        <v>1474</v>
      </c>
      <c r="D50" s="113">
        <v>37370</v>
      </c>
      <c r="E50" s="37">
        <v>92</v>
      </c>
      <c r="F50" s="70">
        <v>92</v>
      </c>
      <c r="G50" s="70">
        <v>92</v>
      </c>
      <c r="H50" s="50" t="str">
        <f t="shared" si="0"/>
        <v>Xuất sắc</v>
      </c>
      <c r="I50" s="70">
        <v>92</v>
      </c>
      <c r="J50" s="69" t="str">
        <f t="shared" si="1"/>
        <v>Xuất sắc</v>
      </c>
      <c r="K50" s="49"/>
      <c r="L50" s="51"/>
      <c r="M50" s="38"/>
      <c r="N50" s="67" t="e">
        <f>VLOOKUP(B50,'[1]thôi học'!B$2:B$211,1,0)</f>
        <v>#N/A</v>
      </c>
    </row>
    <row r="51" spans="1:14">
      <c r="A51" s="68">
        <v>38</v>
      </c>
      <c r="B51" s="167" t="s">
        <v>3157</v>
      </c>
      <c r="C51" s="112" t="s">
        <v>1475</v>
      </c>
      <c r="D51" s="113">
        <v>37258</v>
      </c>
      <c r="E51" s="37">
        <v>92</v>
      </c>
      <c r="F51" s="70">
        <v>92</v>
      </c>
      <c r="G51" s="70">
        <v>92</v>
      </c>
      <c r="H51" s="50" t="str">
        <f t="shared" si="0"/>
        <v>Xuất sắc</v>
      </c>
      <c r="I51" s="70">
        <v>92</v>
      </c>
      <c r="J51" s="69" t="str">
        <f t="shared" si="1"/>
        <v>Xuất sắc</v>
      </c>
      <c r="K51" s="49"/>
      <c r="L51" s="51"/>
      <c r="M51" s="38"/>
      <c r="N51" s="67" t="e">
        <f>VLOOKUP(B51,'[1]thôi học'!B$2:B$211,1,0)</f>
        <v>#N/A</v>
      </c>
    </row>
    <row r="52" spans="1:14">
      <c r="A52" s="68">
        <v>39</v>
      </c>
      <c r="B52" s="167" t="s">
        <v>3158</v>
      </c>
      <c r="C52" s="112" t="s">
        <v>141</v>
      </c>
      <c r="D52" s="113">
        <v>37599</v>
      </c>
      <c r="E52" s="37">
        <v>90</v>
      </c>
      <c r="F52" s="70">
        <v>90</v>
      </c>
      <c r="G52" s="70">
        <v>90</v>
      </c>
      <c r="H52" s="50" t="str">
        <f t="shared" si="0"/>
        <v>Xuất sắc</v>
      </c>
      <c r="I52" s="70">
        <v>90</v>
      </c>
      <c r="J52" s="69" t="str">
        <f t="shared" si="1"/>
        <v>Xuất sắc</v>
      </c>
      <c r="K52" s="49"/>
      <c r="L52" s="51"/>
      <c r="M52" s="38"/>
      <c r="N52" s="67" t="e">
        <f>VLOOKUP(B52,'[1]thôi học'!B$2:B$211,1,0)</f>
        <v>#N/A</v>
      </c>
    </row>
    <row r="53" spans="1:14">
      <c r="A53" s="68">
        <v>40</v>
      </c>
      <c r="B53" s="167" t="s">
        <v>3159</v>
      </c>
      <c r="C53" s="112" t="s">
        <v>1476</v>
      </c>
      <c r="D53" s="113">
        <v>37422</v>
      </c>
      <c r="E53" s="37">
        <v>90</v>
      </c>
      <c r="F53" s="70">
        <v>90</v>
      </c>
      <c r="G53" s="70">
        <v>90</v>
      </c>
      <c r="H53" s="50" t="str">
        <f t="shared" si="0"/>
        <v>Xuất sắc</v>
      </c>
      <c r="I53" s="70">
        <v>90</v>
      </c>
      <c r="J53" s="69" t="str">
        <f t="shared" si="1"/>
        <v>Xuất sắc</v>
      </c>
      <c r="K53" s="49"/>
      <c r="L53" s="51"/>
      <c r="M53" s="38"/>
      <c r="N53" s="67" t="e">
        <f>VLOOKUP(B53,'[1]thôi học'!B$2:B$211,1,0)</f>
        <v>#N/A</v>
      </c>
    </row>
    <row r="54" spans="1:14">
      <c r="A54" s="68">
        <v>41</v>
      </c>
      <c r="B54" s="167" t="s">
        <v>3160</v>
      </c>
      <c r="C54" s="112" t="s">
        <v>1477</v>
      </c>
      <c r="D54" s="113">
        <v>37578</v>
      </c>
      <c r="E54" s="37">
        <v>80</v>
      </c>
      <c r="F54" s="70">
        <v>80</v>
      </c>
      <c r="G54" s="70">
        <v>80</v>
      </c>
      <c r="H54" s="50" t="str">
        <f t="shared" si="0"/>
        <v>Tốt</v>
      </c>
      <c r="I54" s="70">
        <v>80</v>
      </c>
      <c r="J54" s="69" t="str">
        <f t="shared" si="1"/>
        <v>Tốt</v>
      </c>
      <c r="K54" s="36"/>
      <c r="L54" s="51"/>
      <c r="M54" s="38"/>
      <c r="N54" s="67" t="e">
        <f>VLOOKUP(B54,'[1]thôi học'!B$2:B$211,1,0)</f>
        <v>#N/A</v>
      </c>
    </row>
    <row r="55" spans="1:14">
      <c r="A55" s="68">
        <v>42</v>
      </c>
      <c r="B55" s="167" t="s">
        <v>3161</v>
      </c>
      <c r="C55" s="112" t="s">
        <v>1478</v>
      </c>
      <c r="D55" s="113">
        <v>37284</v>
      </c>
      <c r="E55" s="37">
        <v>96</v>
      </c>
      <c r="F55" s="70">
        <v>96</v>
      </c>
      <c r="G55" s="70">
        <v>96</v>
      </c>
      <c r="H55" s="50" t="str">
        <f t="shared" si="0"/>
        <v>Xuất sắc</v>
      </c>
      <c r="I55" s="70">
        <v>96</v>
      </c>
      <c r="J55" s="69" t="str">
        <f t="shared" si="1"/>
        <v>Xuất sắc</v>
      </c>
      <c r="K55" s="36"/>
      <c r="L55" s="51"/>
      <c r="M55" s="38"/>
      <c r="N55" s="67" t="e">
        <f>VLOOKUP(B55,'[1]thôi học'!B$2:B$211,1,0)</f>
        <v>#N/A</v>
      </c>
    </row>
    <row r="56" spans="1:14" s="104" customFormat="1">
      <c r="A56" s="68">
        <v>43</v>
      </c>
      <c r="B56" s="167" t="s">
        <v>3162</v>
      </c>
      <c r="C56" s="112" t="s">
        <v>1479</v>
      </c>
      <c r="D56" s="113">
        <v>37451</v>
      </c>
      <c r="E56" s="37">
        <v>90</v>
      </c>
      <c r="F56" s="21">
        <v>90</v>
      </c>
      <c r="G56" s="21">
        <v>90</v>
      </c>
      <c r="H56" s="50" t="str">
        <f t="shared" si="0"/>
        <v>Xuất sắc</v>
      </c>
      <c r="I56" s="21">
        <v>90</v>
      </c>
      <c r="J56" s="69" t="str">
        <f t="shared" si="1"/>
        <v>Xuất sắc</v>
      </c>
      <c r="K56" s="21"/>
      <c r="L56" s="22"/>
      <c r="M56" s="22"/>
      <c r="N56" s="67" t="e">
        <f>VLOOKUP(B56,'[1]thôi học'!B$2:B$211,1,0)</f>
        <v>#N/A</v>
      </c>
    </row>
    <row r="57" spans="1:14">
      <c r="A57" s="68">
        <v>44</v>
      </c>
      <c r="B57" s="167" t="s">
        <v>3163</v>
      </c>
      <c r="C57" s="112" t="s">
        <v>1480</v>
      </c>
      <c r="D57" s="113">
        <v>37258</v>
      </c>
      <c r="E57" s="37">
        <v>90</v>
      </c>
      <c r="F57" s="37">
        <v>90</v>
      </c>
      <c r="G57" s="37">
        <v>90</v>
      </c>
      <c r="H57" s="50" t="str">
        <f t="shared" si="0"/>
        <v>Xuất sắc</v>
      </c>
      <c r="I57" s="37">
        <v>90</v>
      </c>
      <c r="J57" s="69" t="str">
        <f t="shared" si="1"/>
        <v>Xuất sắc</v>
      </c>
      <c r="K57" s="36"/>
      <c r="L57" s="47"/>
      <c r="M57" s="38"/>
      <c r="N57" s="67" t="e">
        <f>VLOOKUP(B57,'[1]thôi học'!B$2:B$211,1,0)</f>
        <v>#N/A</v>
      </c>
    </row>
    <row r="58" spans="1:14">
      <c r="A58" s="68">
        <v>45</v>
      </c>
      <c r="B58" s="167" t="s">
        <v>3164</v>
      </c>
      <c r="C58" s="112" t="s">
        <v>1481</v>
      </c>
      <c r="D58" s="113">
        <v>37456</v>
      </c>
      <c r="E58" s="37">
        <v>80</v>
      </c>
      <c r="F58" s="37">
        <v>80</v>
      </c>
      <c r="G58" s="37">
        <v>80</v>
      </c>
      <c r="H58" s="50" t="str">
        <f t="shared" si="0"/>
        <v>Tốt</v>
      </c>
      <c r="I58" s="37">
        <v>80</v>
      </c>
      <c r="J58" s="69" t="str">
        <f t="shared" si="1"/>
        <v>Tốt</v>
      </c>
      <c r="K58" s="36"/>
      <c r="L58" s="47"/>
      <c r="M58" s="38"/>
      <c r="N58" s="67" t="e">
        <f>VLOOKUP(B58,'[1]thôi học'!B$2:B$211,1,0)</f>
        <v>#N/A</v>
      </c>
    </row>
    <row r="59" spans="1:14">
      <c r="A59" s="68">
        <v>46</v>
      </c>
      <c r="B59" s="167" t="s">
        <v>3165</v>
      </c>
      <c r="C59" s="112" t="s">
        <v>1482</v>
      </c>
      <c r="D59" s="113">
        <v>37366</v>
      </c>
      <c r="E59" s="37">
        <v>90</v>
      </c>
      <c r="F59" s="37">
        <v>90</v>
      </c>
      <c r="G59" s="37">
        <v>90</v>
      </c>
      <c r="H59" s="50" t="str">
        <f t="shared" si="0"/>
        <v>Xuất sắc</v>
      </c>
      <c r="I59" s="37">
        <v>90</v>
      </c>
      <c r="J59" s="69" t="str">
        <f t="shared" si="1"/>
        <v>Xuất sắc</v>
      </c>
      <c r="K59" s="36"/>
      <c r="L59" s="47"/>
      <c r="M59" s="38"/>
      <c r="N59" s="67" t="e">
        <f>VLOOKUP(B59,'[1]thôi học'!B$2:B$211,1,0)</f>
        <v>#N/A</v>
      </c>
    </row>
    <row r="60" spans="1:14">
      <c r="A60" s="68">
        <v>47</v>
      </c>
      <c r="B60" s="167" t="s">
        <v>3166</v>
      </c>
      <c r="C60" s="112" t="s">
        <v>492</v>
      </c>
      <c r="D60" s="113">
        <v>37469</v>
      </c>
      <c r="E60" s="37">
        <v>78</v>
      </c>
      <c r="F60" s="37">
        <v>78</v>
      </c>
      <c r="G60" s="37">
        <v>78</v>
      </c>
      <c r="H60" s="50" t="str">
        <f t="shared" si="0"/>
        <v>Khá</v>
      </c>
      <c r="I60" s="37">
        <v>78</v>
      </c>
      <c r="J60" s="69" t="str">
        <f t="shared" si="1"/>
        <v>Khá</v>
      </c>
      <c r="K60" s="36"/>
      <c r="L60" s="47"/>
      <c r="M60" s="38"/>
      <c r="N60" s="67" t="e">
        <f>VLOOKUP(B60,'[1]thôi học'!B$2:B$211,1,0)</f>
        <v>#N/A</v>
      </c>
    </row>
    <row r="61" spans="1:14">
      <c r="A61" s="68">
        <v>48</v>
      </c>
      <c r="B61" s="167" t="s">
        <v>3167</v>
      </c>
      <c r="C61" s="112" t="s">
        <v>1483</v>
      </c>
      <c r="D61" s="113">
        <v>37617</v>
      </c>
      <c r="E61" s="37">
        <v>80</v>
      </c>
      <c r="F61" s="37">
        <v>80</v>
      </c>
      <c r="G61" s="37">
        <v>80</v>
      </c>
      <c r="H61" s="50" t="str">
        <f t="shared" si="0"/>
        <v>Tốt</v>
      </c>
      <c r="I61" s="37">
        <v>80</v>
      </c>
      <c r="J61" s="69" t="str">
        <f t="shared" si="1"/>
        <v>Tốt</v>
      </c>
      <c r="K61" s="36"/>
      <c r="L61" s="47"/>
      <c r="M61" s="38"/>
      <c r="N61" s="67" t="e">
        <f>VLOOKUP(B61,'[1]thôi học'!B$2:B$211,1,0)</f>
        <v>#N/A</v>
      </c>
    </row>
    <row r="62" spans="1:14">
      <c r="A62" s="68">
        <v>49</v>
      </c>
      <c r="B62" s="167" t="s">
        <v>3168</v>
      </c>
      <c r="C62" s="112" t="s">
        <v>1484</v>
      </c>
      <c r="D62" s="113">
        <v>37413</v>
      </c>
      <c r="E62" s="37">
        <v>100</v>
      </c>
      <c r="F62" s="37">
        <v>100</v>
      </c>
      <c r="G62" s="37">
        <v>100</v>
      </c>
      <c r="H62" s="50" t="str">
        <f t="shared" si="0"/>
        <v>Xuất sắc</v>
      </c>
      <c r="I62" s="37">
        <v>100</v>
      </c>
      <c r="J62" s="69" t="str">
        <f t="shared" si="1"/>
        <v>Xuất sắc</v>
      </c>
      <c r="K62" s="36"/>
      <c r="L62" s="47"/>
      <c r="M62" s="38"/>
      <c r="N62" s="67" t="e">
        <f>VLOOKUP(B62,'[1]thôi học'!B$2:B$211,1,0)</f>
        <v>#N/A</v>
      </c>
    </row>
    <row r="63" spans="1:14">
      <c r="A63" s="68">
        <v>50</v>
      </c>
      <c r="B63" s="167" t="s">
        <v>3169</v>
      </c>
      <c r="C63" s="112" t="s">
        <v>1485</v>
      </c>
      <c r="D63" s="113">
        <v>37374</v>
      </c>
      <c r="E63" s="37">
        <v>90</v>
      </c>
      <c r="F63" s="37">
        <v>90</v>
      </c>
      <c r="G63" s="37">
        <v>90</v>
      </c>
      <c r="H63" s="50" t="str">
        <f t="shared" si="0"/>
        <v>Xuất sắc</v>
      </c>
      <c r="I63" s="37">
        <v>90</v>
      </c>
      <c r="J63" s="69" t="str">
        <f t="shared" si="1"/>
        <v>Xuất sắc</v>
      </c>
      <c r="K63" s="36"/>
      <c r="L63" s="47"/>
      <c r="M63" s="38"/>
      <c r="N63" s="67" t="e">
        <f>VLOOKUP(B63,'[1]thôi học'!B$2:B$211,1,0)</f>
        <v>#N/A</v>
      </c>
    </row>
    <row r="64" spans="1:14">
      <c r="A64" s="68">
        <v>51</v>
      </c>
      <c r="B64" s="167" t="s">
        <v>3170</v>
      </c>
      <c r="C64" s="112" t="s">
        <v>1486</v>
      </c>
      <c r="D64" s="113">
        <v>37441</v>
      </c>
      <c r="E64" s="37">
        <v>80</v>
      </c>
      <c r="F64" s="37">
        <v>80</v>
      </c>
      <c r="G64" s="37">
        <v>80</v>
      </c>
      <c r="H64" s="50" t="str">
        <f t="shared" si="0"/>
        <v>Tốt</v>
      </c>
      <c r="I64" s="37">
        <v>80</v>
      </c>
      <c r="J64" s="69" t="str">
        <f t="shared" si="1"/>
        <v>Tốt</v>
      </c>
      <c r="K64" s="36"/>
      <c r="L64" s="47"/>
      <c r="M64" s="38"/>
      <c r="N64" s="67" t="e">
        <f>VLOOKUP(B64,'[1]thôi học'!B$2:B$211,1,0)</f>
        <v>#N/A</v>
      </c>
    </row>
    <row r="65" spans="1:14">
      <c r="A65" s="68">
        <v>52</v>
      </c>
      <c r="B65" s="167" t="s">
        <v>3171</v>
      </c>
      <c r="C65" s="112" t="s">
        <v>1487</v>
      </c>
      <c r="D65" s="113">
        <v>37375</v>
      </c>
      <c r="E65" s="37">
        <v>90</v>
      </c>
      <c r="F65" s="37">
        <v>90</v>
      </c>
      <c r="G65" s="37">
        <v>90</v>
      </c>
      <c r="H65" s="50" t="str">
        <f t="shared" si="0"/>
        <v>Xuất sắc</v>
      </c>
      <c r="I65" s="37">
        <v>90</v>
      </c>
      <c r="J65" s="69" t="str">
        <f t="shared" si="1"/>
        <v>Xuất sắc</v>
      </c>
      <c r="K65" s="36"/>
      <c r="L65" s="47"/>
      <c r="M65" s="38"/>
      <c r="N65" s="67" t="e">
        <f>VLOOKUP(B65,'[1]thôi học'!B$2:B$211,1,0)</f>
        <v>#N/A</v>
      </c>
    </row>
    <row r="66" spans="1:14">
      <c r="A66" s="68">
        <v>53</v>
      </c>
      <c r="B66" s="167" t="s">
        <v>3172</v>
      </c>
      <c r="C66" s="112" t="s">
        <v>1488</v>
      </c>
      <c r="D66" s="113">
        <v>37537</v>
      </c>
      <c r="E66" s="37">
        <v>80</v>
      </c>
      <c r="F66" s="37">
        <v>80</v>
      </c>
      <c r="G66" s="37">
        <v>80</v>
      </c>
      <c r="H66" s="50" t="str">
        <f t="shared" si="0"/>
        <v>Tốt</v>
      </c>
      <c r="I66" s="37">
        <v>80</v>
      </c>
      <c r="J66" s="69" t="str">
        <f t="shared" si="1"/>
        <v>Tốt</v>
      </c>
      <c r="K66" s="36"/>
      <c r="L66" s="47"/>
      <c r="M66" s="38"/>
      <c r="N66" s="67" t="e">
        <f>VLOOKUP(B66,'[1]thôi học'!B$2:B$211,1,0)</f>
        <v>#N/A</v>
      </c>
    </row>
    <row r="67" spans="1:14">
      <c r="A67" s="68">
        <v>54</v>
      </c>
      <c r="B67" s="167" t="s">
        <v>3173</v>
      </c>
      <c r="C67" s="112" t="s">
        <v>1489</v>
      </c>
      <c r="D67" s="113">
        <v>37612</v>
      </c>
      <c r="E67" s="37">
        <v>90</v>
      </c>
      <c r="F67" s="37">
        <v>90</v>
      </c>
      <c r="G67" s="37">
        <v>90</v>
      </c>
      <c r="H67" s="50" t="str">
        <f t="shared" si="0"/>
        <v>Xuất sắc</v>
      </c>
      <c r="I67" s="37">
        <v>90</v>
      </c>
      <c r="J67" s="69" t="str">
        <f t="shared" si="1"/>
        <v>Xuất sắc</v>
      </c>
      <c r="K67" s="36"/>
      <c r="L67" s="47"/>
      <c r="M67" s="38"/>
      <c r="N67" s="67" t="e">
        <f>VLOOKUP(B67,'[1]thôi học'!B$2:B$211,1,0)</f>
        <v>#N/A</v>
      </c>
    </row>
    <row r="68" spans="1:14">
      <c r="A68" s="68">
        <v>55</v>
      </c>
      <c r="B68" s="167" t="s">
        <v>3174</v>
      </c>
      <c r="C68" s="112" t="s">
        <v>1490</v>
      </c>
      <c r="D68" s="113">
        <v>36555</v>
      </c>
      <c r="E68" s="37">
        <v>80</v>
      </c>
      <c r="F68" s="37">
        <v>80</v>
      </c>
      <c r="G68" s="37">
        <v>80</v>
      </c>
      <c r="H68" s="50" t="str">
        <f t="shared" si="0"/>
        <v>Tốt</v>
      </c>
      <c r="I68" s="37">
        <v>80</v>
      </c>
      <c r="J68" s="69" t="str">
        <f t="shared" si="1"/>
        <v>Tốt</v>
      </c>
      <c r="K68" s="36"/>
      <c r="L68" s="47"/>
      <c r="M68" s="38"/>
      <c r="N68" s="67" t="e">
        <f>VLOOKUP(B68,'[1]thôi học'!B$2:B$211,1,0)</f>
        <v>#N/A</v>
      </c>
    </row>
    <row r="69" spans="1:14">
      <c r="A69" s="68">
        <v>56</v>
      </c>
      <c r="B69" s="167" t="s">
        <v>3175</v>
      </c>
      <c r="C69" s="112" t="s">
        <v>1491</v>
      </c>
      <c r="D69" s="113">
        <v>37358</v>
      </c>
      <c r="E69" s="37">
        <v>80</v>
      </c>
      <c r="F69" s="37">
        <v>80</v>
      </c>
      <c r="G69" s="37">
        <v>80</v>
      </c>
      <c r="H69" s="50" t="str">
        <f t="shared" si="0"/>
        <v>Tốt</v>
      </c>
      <c r="I69" s="37">
        <v>80</v>
      </c>
      <c r="J69" s="69" t="str">
        <f t="shared" si="1"/>
        <v>Tốt</v>
      </c>
      <c r="K69" s="36"/>
      <c r="L69" s="47"/>
      <c r="M69" s="38"/>
      <c r="N69" s="67" t="e">
        <f>VLOOKUP(B69,'[1]thôi học'!B$2:B$211,1,0)</f>
        <v>#N/A</v>
      </c>
    </row>
    <row r="70" spans="1:14">
      <c r="A70" s="68">
        <v>57</v>
      </c>
      <c r="B70" s="167" t="s">
        <v>3176</v>
      </c>
      <c r="C70" s="112" t="s">
        <v>1492</v>
      </c>
      <c r="D70" s="113">
        <v>37505</v>
      </c>
      <c r="E70" s="37">
        <v>90</v>
      </c>
      <c r="F70" s="37">
        <v>90</v>
      </c>
      <c r="G70" s="37">
        <v>90</v>
      </c>
      <c r="H70" s="50" t="str">
        <f t="shared" si="0"/>
        <v>Xuất sắc</v>
      </c>
      <c r="I70" s="37">
        <v>90</v>
      </c>
      <c r="J70" s="69" t="str">
        <f t="shared" si="1"/>
        <v>Xuất sắc</v>
      </c>
      <c r="K70" s="36"/>
      <c r="L70" s="47"/>
      <c r="M70" s="38"/>
      <c r="N70" s="67" t="e">
        <f>VLOOKUP(B70,'[1]thôi học'!B$2:B$211,1,0)</f>
        <v>#N/A</v>
      </c>
    </row>
    <row r="71" spans="1:14">
      <c r="A71" s="68">
        <v>58</v>
      </c>
      <c r="B71" s="167" t="s">
        <v>3177</v>
      </c>
      <c r="C71" s="112" t="s">
        <v>1493</v>
      </c>
      <c r="D71" s="113">
        <v>37133</v>
      </c>
      <c r="E71" s="37">
        <v>90</v>
      </c>
      <c r="F71" s="37">
        <v>90</v>
      </c>
      <c r="G71" s="37">
        <v>90</v>
      </c>
      <c r="H71" s="50" t="str">
        <f t="shared" si="0"/>
        <v>Xuất sắc</v>
      </c>
      <c r="I71" s="37">
        <v>90</v>
      </c>
      <c r="J71" s="69" t="str">
        <f t="shared" si="1"/>
        <v>Xuất sắc</v>
      </c>
      <c r="K71" s="36"/>
      <c r="L71" s="47"/>
      <c r="M71" s="38"/>
      <c r="N71" s="67" t="e">
        <f>VLOOKUP(B71,'[1]thôi học'!B$2:B$211,1,0)</f>
        <v>#N/A</v>
      </c>
    </row>
    <row r="72" spans="1:14">
      <c r="A72" s="68">
        <v>59</v>
      </c>
      <c r="B72" s="167" t="s">
        <v>3178</v>
      </c>
      <c r="C72" s="112" t="s">
        <v>1494</v>
      </c>
      <c r="D72" s="113">
        <v>37493</v>
      </c>
      <c r="E72" s="37">
        <v>90</v>
      </c>
      <c r="F72" s="37">
        <v>90</v>
      </c>
      <c r="G72" s="37">
        <v>90</v>
      </c>
      <c r="H72" s="50" t="str">
        <f t="shared" si="0"/>
        <v>Xuất sắc</v>
      </c>
      <c r="I72" s="37">
        <v>90</v>
      </c>
      <c r="J72" s="69" t="str">
        <f t="shared" si="1"/>
        <v>Xuất sắc</v>
      </c>
      <c r="K72" s="36"/>
      <c r="L72" s="47"/>
      <c r="M72" s="38"/>
      <c r="N72" s="67" t="e">
        <f>VLOOKUP(B72,'[1]thôi học'!B$2:B$211,1,0)</f>
        <v>#N/A</v>
      </c>
    </row>
    <row r="73" spans="1:14">
      <c r="A73" s="68">
        <v>60</v>
      </c>
      <c r="B73" s="167" t="s">
        <v>3179</v>
      </c>
      <c r="C73" s="112" t="s">
        <v>1495</v>
      </c>
      <c r="D73" s="113">
        <v>37346</v>
      </c>
      <c r="E73" s="37">
        <v>90</v>
      </c>
      <c r="F73" s="37">
        <v>90</v>
      </c>
      <c r="G73" s="37">
        <v>90</v>
      </c>
      <c r="H73" s="50" t="str">
        <f t="shared" si="0"/>
        <v>Xuất sắc</v>
      </c>
      <c r="I73" s="37">
        <v>90</v>
      </c>
      <c r="J73" s="69" t="str">
        <f t="shared" si="1"/>
        <v>Xuất sắc</v>
      </c>
      <c r="K73" s="36"/>
      <c r="L73" s="47"/>
      <c r="M73" s="38"/>
      <c r="N73" s="67" t="e">
        <f>VLOOKUP(B73,'[1]thôi học'!B$2:B$211,1,0)</f>
        <v>#N/A</v>
      </c>
    </row>
    <row r="74" spans="1:14">
      <c r="A74" s="68">
        <v>61</v>
      </c>
      <c r="B74" s="167" t="s">
        <v>3180</v>
      </c>
      <c r="C74" s="112" t="s">
        <v>1496</v>
      </c>
      <c r="D74" s="113">
        <v>37319</v>
      </c>
      <c r="E74" s="37">
        <v>94</v>
      </c>
      <c r="F74" s="37">
        <v>94</v>
      </c>
      <c r="G74" s="37">
        <v>94</v>
      </c>
      <c r="H74" s="50" t="str">
        <f t="shared" si="0"/>
        <v>Xuất sắc</v>
      </c>
      <c r="I74" s="37">
        <v>94</v>
      </c>
      <c r="J74" s="69" t="str">
        <f t="shared" si="1"/>
        <v>Xuất sắc</v>
      </c>
      <c r="K74" s="36"/>
      <c r="L74" s="47"/>
      <c r="M74" s="38"/>
      <c r="N74" s="67" t="e">
        <f>VLOOKUP(B74,'[1]thôi học'!B$2:B$211,1,0)</f>
        <v>#N/A</v>
      </c>
    </row>
    <row r="75" spans="1:14">
      <c r="A75" s="68">
        <v>62</v>
      </c>
      <c r="B75" s="167" t="s">
        <v>3181</v>
      </c>
      <c r="C75" s="112" t="s">
        <v>1496</v>
      </c>
      <c r="D75" s="113">
        <v>37427</v>
      </c>
      <c r="E75" s="37">
        <v>90</v>
      </c>
      <c r="F75" s="37">
        <v>90</v>
      </c>
      <c r="G75" s="37">
        <v>90</v>
      </c>
      <c r="H75" s="50" t="str">
        <f t="shared" si="0"/>
        <v>Xuất sắc</v>
      </c>
      <c r="I75" s="37">
        <v>90</v>
      </c>
      <c r="J75" s="69" t="str">
        <f t="shared" si="1"/>
        <v>Xuất sắc</v>
      </c>
      <c r="K75" s="36"/>
      <c r="L75" s="47"/>
      <c r="M75" s="38"/>
      <c r="N75" s="67" t="e">
        <f>VLOOKUP(B75,'[1]thôi học'!B$2:B$211,1,0)</f>
        <v>#N/A</v>
      </c>
    </row>
    <row r="76" spans="1:14">
      <c r="A76" s="68">
        <v>63</v>
      </c>
      <c r="B76" s="167" t="s">
        <v>3182</v>
      </c>
      <c r="C76" s="112" t="s">
        <v>1497</v>
      </c>
      <c r="D76" s="113">
        <v>37580</v>
      </c>
      <c r="E76" s="37">
        <v>80</v>
      </c>
      <c r="F76" s="37">
        <v>80</v>
      </c>
      <c r="G76" s="37">
        <v>80</v>
      </c>
      <c r="H76" s="50" t="str">
        <f t="shared" si="0"/>
        <v>Tốt</v>
      </c>
      <c r="I76" s="37">
        <v>80</v>
      </c>
      <c r="J76" s="69" t="str">
        <f t="shared" si="1"/>
        <v>Tốt</v>
      </c>
      <c r="K76" s="36"/>
      <c r="L76" s="47"/>
      <c r="M76" s="38"/>
      <c r="N76" s="67" t="e">
        <f>VLOOKUP(B76,'[1]thôi học'!B$2:B$211,1,0)</f>
        <v>#N/A</v>
      </c>
    </row>
    <row r="77" spans="1:14">
      <c r="A77" s="68">
        <v>64</v>
      </c>
      <c r="B77" s="167" t="s">
        <v>3183</v>
      </c>
      <c r="C77" s="112" t="s">
        <v>1498</v>
      </c>
      <c r="D77" s="113">
        <v>37299</v>
      </c>
      <c r="E77" s="37">
        <v>90</v>
      </c>
      <c r="F77" s="37">
        <v>90</v>
      </c>
      <c r="G77" s="37">
        <v>90</v>
      </c>
      <c r="H77" s="50" t="str">
        <f t="shared" ref="H77:H85" si="2">IF(G77&gt;=90,"Xuất sắc",IF(G77&gt;=80,"Tốt", IF(G77&gt;=65,"Khá",IF(G77&gt;=50,"Trung bình", IF(G77&gt;=35, "Yếu", "Kém")))))</f>
        <v>Xuất sắc</v>
      </c>
      <c r="I77" s="37">
        <v>90</v>
      </c>
      <c r="J77" s="69" t="str">
        <f t="shared" si="1"/>
        <v>Xuất sắc</v>
      </c>
      <c r="K77" s="36"/>
      <c r="L77" s="47"/>
      <c r="M77" s="38"/>
      <c r="N77" s="67" t="e">
        <f>VLOOKUP(B77,'[1]thôi học'!B$2:B$211,1,0)</f>
        <v>#N/A</v>
      </c>
    </row>
    <row r="78" spans="1:14">
      <c r="A78" s="68">
        <v>65</v>
      </c>
      <c r="B78" s="167" t="s">
        <v>3184</v>
      </c>
      <c r="C78" s="112" t="s">
        <v>134</v>
      </c>
      <c r="D78" s="113">
        <v>37288</v>
      </c>
      <c r="E78" s="37">
        <v>70</v>
      </c>
      <c r="F78" s="37">
        <v>70</v>
      </c>
      <c r="G78" s="37">
        <v>70</v>
      </c>
      <c r="H78" s="50" t="str">
        <f t="shared" si="2"/>
        <v>Khá</v>
      </c>
      <c r="I78" s="37">
        <v>70</v>
      </c>
      <c r="J78" s="69" t="str">
        <f t="shared" ref="J78:J85" si="3">IF(I78&gt;=90,"Xuất sắc",IF(I78&gt;=80,"Tốt", IF(I78&gt;=65,"Khá",IF(I78&gt;=50,"Trung bình", IF(I78&gt;=35, "Yếu", "Kém")))))</f>
        <v>Khá</v>
      </c>
      <c r="K78" s="36"/>
      <c r="L78" s="47"/>
      <c r="M78" s="38"/>
      <c r="N78" s="67" t="e">
        <f>VLOOKUP(B78,'[1]thôi học'!B$2:B$211,1,0)</f>
        <v>#N/A</v>
      </c>
    </row>
    <row r="79" spans="1:14">
      <c r="A79" s="68">
        <v>66</v>
      </c>
      <c r="B79" s="167" t="s">
        <v>3185</v>
      </c>
      <c r="C79" s="112" t="s">
        <v>176</v>
      </c>
      <c r="D79" s="113">
        <v>37421</v>
      </c>
      <c r="E79" s="37">
        <v>72</v>
      </c>
      <c r="F79" s="37">
        <v>72</v>
      </c>
      <c r="G79" s="37">
        <v>72</v>
      </c>
      <c r="H79" s="50" t="str">
        <f t="shared" si="2"/>
        <v>Khá</v>
      </c>
      <c r="I79" s="37">
        <v>72</v>
      </c>
      <c r="J79" s="69" t="str">
        <f t="shared" si="3"/>
        <v>Khá</v>
      </c>
      <c r="K79" s="36"/>
      <c r="L79" s="47"/>
      <c r="M79" s="38"/>
      <c r="N79" s="67" t="e">
        <f>VLOOKUP(B79,'[1]thôi học'!B$2:B$211,1,0)</f>
        <v>#N/A</v>
      </c>
    </row>
    <row r="80" spans="1:14">
      <c r="A80" s="68">
        <v>67</v>
      </c>
      <c r="B80" s="167" t="s">
        <v>3186</v>
      </c>
      <c r="C80" s="112" t="s">
        <v>1499</v>
      </c>
      <c r="D80" s="113">
        <v>37336</v>
      </c>
      <c r="E80" s="37">
        <v>80</v>
      </c>
      <c r="F80" s="37">
        <v>80</v>
      </c>
      <c r="G80" s="37">
        <v>80</v>
      </c>
      <c r="H80" s="50" t="str">
        <f t="shared" si="2"/>
        <v>Tốt</v>
      </c>
      <c r="I80" s="37">
        <v>80</v>
      </c>
      <c r="J80" s="69" t="str">
        <f t="shared" si="3"/>
        <v>Tốt</v>
      </c>
      <c r="K80" s="36"/>
      <c r="L80" s="47"/>
      <c r="M80" s="38"/>
      <c r="N80" s="67" t="e">
        <f>VLOOKUP(B80,'[1]thôi học'!B$2:B$211,1,0)</f>
        <v>#N/A</v>
      </c>
    </row>
    <row r="81" spans="1:14">
      <c r="A81" s="68">
        <v>68</v>
      </c>
      <c r="B81" s="167" t="s">
        <v>3187</v>
      </c>
      <c r="C81" s="112" t="s">
        <v>35</v>
      </c>
      <c r="D81" s="113">
        <v>37257</v>
      </c>
      <c r="E81" s="37">
        <v>94</v>
      </c>
      <c r="F81" s="37">
        <v>94</v>
      </c>
      <c r="G81" s="37">
        <v>94</v>
      </c>
      <c r="H81" s="50" t="str">
        <f t="shared" si="2"/>
        <v>Xuất sắc</v>
      </c>
      <c r="I81" s="37">
        <v>94</v>
      </c>
      <c r="J81" s="69" t="str">
        <f t="shared" si="3"/>
        <v>Xuất sắc</v>
      </c>
      <c r="K81" s="36"/>
      <c r="L81" s="47"/>
      <c r="M81" s="38"/>
      <c r="N81" s="67" t="e">
        <f>VLOOKUP(B81,'[1]thôi học'!B$2:B$211,1,0)</f>
        <v>#N/A</v>
      </c>
    </row>
    <row r="82" spans="1:14">
      <c r="A82" s="68">
        <v>69</v>
      </c>
      <c r="B82" s="167" t="s">
        <v>3188</v>
      </c>
      <c r="C82" s="112" t="s">
        <v>1500</v>
      </c>
      <c r="D82" s="113">
        <v>37490</v>
      </c>
      <c r="E82" s="37">
        <v>92</v>
      </c>
      <c r="F82" s="37">
        <v>92</v>
      </c>
      <c r="G82" s="37">
        <v>92</v>
      </c>
      <c r="H82" s="50" t="str">
        <f t="shared" si="2"/>
        <v>Xuất sắc</v>
      </c>
      <c r="I82" s="37">
        <v>92</v>
      </c>
      <c r="J82" s="69" t="str">
        <f t="shared" si="3"/>
        <v>Xuất sắc</v>
      </c>
      <c r="K82" s="36"/>
      <c r="L82" s="47"/>
      <c r="M82" s="38"/>
      <c r="N82" s="67" t="e">
        <f>VLOOKUP(B82,'[1]thôi học'!B$2:B$211,1,0)</f>
        <v>#N/A</v>
      </c>
    </row>
    <row r="83" spans="1:14">
      <c r="A83" s="68">
        <v>70</v>
      </c>
      <c r="B83" s="167" t="s">
        <v>3189</v>
      </c>
      <c r="C83" s="112" t="s">
        <v>1501</v>
      </c>
      <c r="D83" s="113">
        <v>37539</v>
      </c>
      <c r="E83" s="37">
        <v>90</v>
      </c>
      <c r="F83" s="37">
        <v>90</v>
      </c>
      <c r="G83" s="37">
        <v>90</v>
      </c>
      <c r="H83" s="50" t="str">
        <f t="shared" si="2"/>
        <v>Xuất sắc</v>
      </c>
      <c r="I83" s="37">
        <v>90</v>
      </c>
      <c r="J83" s="69" t="str">
        <f t="shared" si="3"/>
        <v>Xuất sắc</v>
      </c>
      <c r="K83" s="36"/>
      <c r="L83" s="47"/>
      <c r="M83" s="38"/>
      <c r="N83" s="67" t="e">
        <f>VLOOKUP(B83,'[1]thôi học'!B$2:B$211,1,0)</f>
        <v>#N/A</v>
      </c>
    </row>
    <row r="84" spans="1:14">
      <c r="A84" s="68">
        <v>71</v>
      </c>
      <c r="B84" s="167" t="s">
        <v>3190</v>
      </c>
      <c r="C84" s="112" t="s">
        <v>1502</v>
      </c>
      <c r="D84" s="113">
        <v>37440</v>
      </c>
      <c r="E84" s="37">
        <v>80</v>
      </c>
      <c r="F84" s="37">
        <v>80</v>
      </c>
      <c r="G84" s="37">
        <v>80</v>
      </c>
      <c r="H84" s="50" t="str">
        <f t="shared" si="2"/>
        <v>Tốt</v>
      </c>
      <c r="I84" s="37">
        <v>80</v>
      </c>
      <c r="J84" s="69" t="str">
        <f t="shared" si="3"/>
        <v>Tốt</v>
      </c>
      <c r="K84" s="36"/>
      <c r="L84" s="47"/>
      <c r="M84" s="38"/>
      <c r="N84" s="67" t="e">
        <f>VLOOKUP(B84,'[1]thôi học'!B$2:B$211,1,0)</f>
        <v>#N/A</v>
      </c>
    </row>
    <row r="85" spans="1:14">
      <c r="A85" s="68">
        <v>72</v>
      </c>
      <c r="B85" s="167" t="s">
        <v>3191</v>
      </c>
      <c r="C85" s="112" t="s">
        <v>1503</v>
      </c>
      <c r="D85" s="113">
        <v>37461</v>
      </c>
      <c r="E85" s="37">
        <v>80</v>
      </c>
      <c r="F85" s="37">
        <v>80</v>
      </c>
      <c r="G85" s="37">
        <v>80</v>
      </c>
      <c r="H85" s="50" t="str">
        <f t="shared" si="2"/>
        <v>Tốt</v>
      </c>
      <c r="I85" s="37">
        <v>80</v>
      </c>
      <c r="J85" s="69" t="str">
        <f t="shared" si="3"/>
        <v>Tốt</v>
      </c>
      <c r="K85" s="36"/>
      <c r="L85" s="47"/>
      <c r="M85" s="38"/>
      <c r="N85" s="67" t="e">
        <f>VLOOKUP(B85,'[1]thôi học'!B$2:B$211,1,0)</f>
        <v>#N/A</v>
      </c>
    </row>
    <row r="87" spans="1:14">
      <c r="A87" s="92" t="s">
        <v>3391</v>
      </c>
    </row>
  </sheetData>
  <mergeCells count="20">
    <mergeCell ref="M12:M13"/>
    <mergeCell ref="A7:D7"/>
    <mergeCell ref="E7:H7"/>
    <mergeCell ref="A9:L9"/>
    <mergeCell ref="A1:J1"/>
    <mergeCell ref="A2:J2"/>
    <mergeCell ref="A3:J3"/>
    <mergeCell ref="A6:D6"/>
    <mergeCell ref="A4:J4"/>
    <mergeCell ref="A10:L10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L12:L13"/>
  </mergeCells>
  <pageMargins left="0.34" right="0.28000000000000003" top="0.38" bottom="0.28999999999999998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57"/>
  <sheetViews>
    <sheetView topLeftCell="A5" workbookViewId="0">
      <selection activeCell="R11" sqref="R11"/>
    </sheetView>
  </sheetViews>
  <sheetFormatPr defaultColWidth="9.125" defaultRowHeight="15"/>
  <cols>
    <col min="1" max="1" width="4.75" style="18" bestFit="1" customWidth="1"/>
    <col min="2" max="2" width="8.75" style="17" customWidth="1"/>
    <col min="3" max="3" width="24.75" style="17" bestFit="1" customWidth="1"/>
    <col min="4" max="4" width="10.75" style="24" customWidth="1"/>
    <col min="5" max="5" width="8.625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1.125" style="18" customWidth="1"/>
    <col min="11" max="11" width="9" style="18" hidden="1" customWidth="1"/>
    <col min="12" max="12" width="16" style="19" hidden="1" customWidth="1"/>
    <col min="13" max="13" width="10.625" style="17" hidden="1" customWidth="1"/>
    <col min="14" max="15" width="9.125" style="17" hidden="1" customWidth="1"/>
    <col min="16" max="16384" width="9.125" style="17"/>
  </cols>
  <sheetData>
    <row r="1" spans="1:15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L1" s="17"/>
    </row>
    <row r="2" spans="1:15" hidden="1">
      <c r="A2" s="212" t="s">
        <v>640</v>
      </c>
      <c r="B2" s="212"/>
      <c r="C2" s="212"/>
      <c r="D2" s="212"/>
      <c r="E2" s="212"/>
      <c r="F2" s="212"/>
      <c r="G2" s="212"/>
      <c r="H2" s="212"/>
      <c r="I2" s="212"/>
      <c r="J2" s="212"/>
      <c r="L2" s="17"/>
    </row>
    <row r="3" spans="1:15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L3" s="17"/>
    </row>
    <row r="4" spans="1:15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L4" s="17"/>
    </row>
    <row r="5" spans="1:15">
      <c r="A5" s="17"/>
      <c r="B5" s="25"/>
      <c r="D5" s="65"/>
      <c r="E5" s="17"/>
      <c r="F5" s="17"/>
      <c r="G5" s="17"/>
      <c r="J5" s="17"/>
      <c r="L5" s="17"/>
    </row>
    <row r="6" spans="1:15">
      <c r="A6" s="211" t="s">
        <v>9</v>
      </c>
      <c r="B6" s="211"/>
      <c r="C6" s="211"/>
      <c r="D6" s="211"/>
      <c r="E6" s="82"/>
      <c r="F6" s="82"/>
      <c r="G6" s="82"/>
    </row>
    <row r="7" spans="1:15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106"/>
    </row>
    <row r="8" spans="1:15">
      <c r="A8" s="106"/>
      <c r="B8" s="45"/>
      <c r="C8" s="45"/>
      <c r="D8" s="27"/>
      <c r="E8" s="82"/>
      <c r="F8" s="82"/>
      <c r="G8" s="46"/>
    </row>
    <row r="9" spans="1:15">
      <c r="A9" s="207" t="s">
        <v>1622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5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5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5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5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5">
      <c r="A14" s="13">
        <v>1</v>
      </c>
      <c r="B14" s="169" t="s">
        <v>3192</v>
      </c>
      <c r="C14" s="121" t="s">
        <v>1639</v>
      </c>
      <c r="D14" s="122">
        <v>37445</v>
      </c>
      <c r="E14" s="72">
        <v>100</v>
      </c>
      <c r="F14" s="72">
        <v>100</v>
      </c>
      <c r="G14" s="72">
        <v>100</v>
      </c>
      <c r="H14" s="22" t="str">
        <f>IF(G14&gt;=90,"Xuất sắc",IF(G14&gt;=80,"Tốt", IF(G14&gt;=65,"Khá",IF(G14&gt;=50,"Trung bình", IF(G14&gt;=35, "Yếu", "Kém")))))</f>
        <v>Xuất sắc</v>
      </c>
      <c r="I14" s="72">
        <v>100</v>
      </c>
      <c r="J14" s="23" t="str">
        <f>IF(I14&gt;=90,"Xuất sắc",IF(I14&gt;=80,"Tốt", IF(I14&gt;=65,"Khá",IF(I14&gt;=50,"Trung bình", IF(I14&gt;=35, "Yếu", "Kém")))))</f>
        <v>Xuất sắc</v>
      </c>
      <c r="K14" s="35"/>
      <c r="L14" s="32"/>
      <c r="M14" s="22"/>
      <c r="O14" s="17" t="e">
        <f>VLOOKUP(B14,'[1]thôi học'!B$2:B$211,1,0)</f>
        <v>#N/A</v>
      </c>
    </row>
    <row r="15" spans="1:15">
      <c r="A15" s="13">
        <v>2</v>
      </c>
      <c r="B15" s="169" t="s">
        <v>3193</v>
      </c>
      <c r="C15" s="121" t="s">
        <v>1640</v>
      </c>
      <c r="D15" s="122">
        <v>37530</v>
      </c>
      <c r="E15" s="72">
        <v>80</v>
      </c>
      <c r="F15" s="72">
        <v>80</v>
      </c>
      <c r="G15" s="72">
        <v>80</v>
      </c>
      <c r="H15" s="22" t="str">
        <f t="shared" ref="H15:H55" si="0">IF(G15&gt;=90,"Xuất sắc",IF(G15&gt;=80,"Tốt", IF(G15&gt;=65,"Khá",IF(G15&gt;=50,"Trung bình", IF(G15&gt;=35, "Yếu", "Kém")))))</f>
        <v>Tốt</v>
      </c>
      <c r="I15" s="72">
        <v>80</v>
      </c>
      <c r="J15" s="23" t="str">
        <f t="shared" ref="J15:J55" si="1">IF(I15&gt;=90,"Xuất sắc",IF(I15&gt;=80,"Tốt", IF(I15&gt;=65,"Khá",IF(I15&gt;=50,"Trung bình", IF(I15&gt;=35, "Yếu", "Kém")))))</f>
        <v>Tốt</v>
      </c>
      <c r="K15" s="35"/>
      <c r="L15" s="32"/>
      <c r="M15" s="22"/>
      <c r="O15" s="17" t="e">
        <f>VLOOKUP(B15,'[1]thôi học'!B$2:B$211,1,0)</f>
        <v>#N/A</v>
      </c>
    </row>
    <row r="16" spans="1:15">
      <c r="A16" s="13">
        <v>3</v>
      </c>
      <c r="B16" s="169" t="s">
        <v>3194</v>
      </c>
      <c r="C16" s="121" t="s">
        <v>1641</v>
      </c>
      <c r="D16" s="122">
        <v>37269</v>
      </c>
      <c r="E16" s="72">
        <v>80</v>
      </c>
      <c r="F16" s="72">
        <v>80</v>
      </c>
      <c r="G16" s="72">
        <v>80</v>
      </c>
      <c r="H16" s="22" t="str">
        <f t="shared" si="0"/>
        <v>Tốt</v>
      </c>
      <c r="I16" s="72">
        <v>80</v>
      </c>
      <c r="J16" s="23" t="str">
        <f t="shared" si="1"/>
        <v>Tốt</v>
      </c>
      <c r="K16" s="35"/>
      <c r="L16" s="32"/>
      <c r="M16" s="22"/>
      <c r="O16" s="17" t="e">
        <f>VLOOKUP(B16,'[1]thôi học'!B$2:B$211,1,0)</f>
        <v>#N/A</v>
      </c>
    </row>
    <row r="17" spans="1:15">
      <c r="A17" s="13">
        <v>4</v>
      </c>
      <c r="B17" s="169" t="s">
        <v>3195</v>
      </c>
      <c r="C17" s="121" t="s">
        <v>1642</v>
      </c>
      <c r="D17" s="122">
        <v>37429</v>
      </c>
      <c r="E17" s="72">
        <v>92</v>
      </c>
      <c r="F17" s="72">
        <v>92</v>
      </c>
      <c r="G17" s="72">
        <v>92</v>
      </c>
      <c r="H17" s="22" t="str">
        <f t="shared" si="0"/>
        <v>Xuất sắc</v>
      </c>
      <c r="I17" s="72">
        <v>92</v>
      </c>
      <c r="J17" s="23" t="str">
        <f t="shared" si="1"/>
        <v>Xuất sắc</v>
      </c>
      <c r="K17" s="35"/>
      <c r="L17" s="32"/>
      <c r="M17" s="22"/>
      <c r="O17" s="17" t="e">
        <f>VLOOKUP(B17,'[1]thôi học'!B$2:B$211,1,0)</f>
        <v>#N/A</v>
      </c>
    </row>
    <row r="18" spans="1:15">
      <c r="A18" s="13">
        <v>5</v>
      </c>
      <c r="B18" s="169" t="s">
        <v>3196</v>
      </c>
      <c r="C18" s="121" t="s">
        <v>1643</v>
      </c>
      <c r="D18" s="122">
        <v>37392</v>
      </c>
      <c r="E18" s="72">
        <v>82</v>
      </c>
      <c r="F18" s="72">
        <v>82</v>
      </c>
      <c r="G18" s="72">
        <v>82</v>
      </c>
      <c r="H18" s="22" t="str">
        <f t="shared" si="0"/>
        <v>Tốt</v>
      </c>
      <c r="I18" s="72">
        <v>82</v>
      </c>
      <c r="J18" s="23" t="str">
        <f t="shared" si="1"/>
        <v>Tốt</v>
      </c>
      <c r="K18" s="35"/>
      <c r="L18" s="32"/>
      <c r="M18" s="22"/>
      <c r="O18" s="17" t="e">
        <f>VLOOKUP(B18,'[1]thôi học'!B$2:B$211,1,0)</f>
        <v>#N/A</v>
      </c>
    </row>
    <row r="19" spans="1:15">
      <c r="A19" s="13">
        <v>6</v>
      </c>
      <c r="B19" s="169" t="s">
        <v>3197</v>
      </c>
      <c r="C19" s="121" t="s">
        <v>1644</v>
      </c>
      <c r="D19" s="122">
        <v>37350</v>
      </c>
      <c r="E19" s="72">
        <v>90</v>
      </c>
      <c r="F19" s="72">
        <v>90</v>
      </c>
      <c r="G19" s="72">
        <v>90</v>
      </c>
      <c r="H19" s="22" t="str">
        <f t="shared" si="0"/>
        <v>Xuất sắc</v>
      </c>
      <c r="I19" s="72">
        <v>90</v>
      </c>
      <c r="J19" s="23" t="str">
        <f t="shared" si="1"/>
        <v>Xuất sắc</v>
      </c>
      <c r="K19" s="31"/>
      <c r="L19" s="32"/>
      <c r="M19" s="22"/>
      <c r="O19" s="17" t="e">
        <f>VLOOKUP(B19,'[1]thôi học'!B$2:B$211,1,0)</f>
        <v>#N/A</v>
      </c>
    </row>
    <row r="20" spans="1:15">
      <c r="A20" s="13">
        <v>7</v>
      </c>
      <c r="B20" s="169" t="s">
        <v>3198</v>
      </c>
      <c r="C20" s="121" t="s">
        <v>1645</v>
      </c>
      <c r="D20" s="122">
        <v>37294</v>
      </c>
      <c r="E20" s="72">
        <v>88</v>
      </c>
      <c r="F20" s="72">
        <v>88</v>
      </c>
      <c r="G20" s="72">
        <v>88</v>
      </c>
      <c r="H20" s="22" t="str">
        <f t="shared" si="0"/>
        <v>Tốt</v>
      </c>
      <c r="I20" s="72">
        <v>88</v>
      </c>
      <c r="J20" s="23" t="str">
        <f t="shared" si="1"/>
        <v>Tốt</v>
      </c>
      <c r="K20" s="35"/>
      <c r="L20" s="32"/>
      <c r="M20" s="22"/>
      <c r="O20" s="17" t="e">
        <f>VLOOKUP(B20,'[1]thôi học'!B$2:B$211,1,0)</f>
        <v>#N/A</v>
      </c>
    </row>
    <row r="21" spans="1:15">
      <c r="A21" s="13">
        <v>8</v>
      </c>
      <c r="B21" s="169" t="s">
        <v>3199</v>
      </c>
      <c r="C21" s="121" t="s">
        <v>1646</v>
      </c>
      <c r="D21" s="122">
        <v>37485</v>
      </c>
      <c r="E21" s="72">
        <v>88</v>
      </c>
      <c r="F21" s="72">
        <v>88</v>
      </c>
      <c r="G21" s="72">
        <v>88</v>
      </c>
      <c r="H21" s="22" t="str">
        <f t="shared" si="0"/>
        <v>Tốt</v>
      </c>
      <c r="I21" s="72">
        <v>88</v>
      </c>
      <c r="J21" s="23" t="str">
        <f t="shared" si="1"/>
        <v>Tốt</v>
      </c>
      <c r="K21" s="35"/>
      <c r="L21" s="32"/>
      <c r="M21" s="22"/>
      <c r="O21" s="17" t="e">
        <f>VLOOKUP(B21,'[1]thôi học'!B$2:B$211,1,0)</f>
        <v>#N/A</v>
      </c>
    </row>
    <row r="22" spans="1:15">
      <c r="A22" s="13">
        <v>9</v>
      </c>
      <c r="B22" s="169" t="s">
        <v>3200</v>
      </c>
      <c r="C22" s="121" t="s">
        <v>1647</v>
      </c>
      <c r="D22" s="122">
        <v>37279</v>
      </c>
      <c r="E22" s="72">
        <v>92</v>
      </c>
      <c r="F22" s="72">
        <v>92</v>
      </c>
      <c r="G22" s="72">
        <v>92</v>
      </c>
      <c r="H22" s="22" t="str">
        <f t="shared" si="0"/>
        <v>Xuất sắc</v>
      </c>
      <c r="I22" s="72">
        <v>92</v>
      </c>
      <c r="J22" s="23" t="str">
        <f t="shared" si="1"/>
        <v>Xuất sắc</v>
      </c>
      <c r="K22" s="21"/>
      <c r="L22" s="14"/>
      <c r="M22" s="22"/>
      <c r="O22" s="17" t="e">
        <f>VLOOKUP(B22,'[1]thôi học'!B$2:B$211,1,0)</f>
        <v>#N/A</v>
      </c>
    </row>
    <row r="23" spans="1:15">
      <c r="A23" s="13">
        <v>10</v>
      </c>
      <c r="B23" s="169" t="s">
        <v>3201</v>
      </c>
      <c r="C23" s="121" t="s">
        <v>1648</v>
      </c>
      <c r="D23" s="122">
        <v>37510</v>
      </c>
      <c r="E23" s="72">
        <v>92</v>
      </c>
      <c r="F23" s="72">
        <v>92</v>
      </c>
      <c r="G23" s="72">
        <v>92</v>
      </c>
      <c r="H23" s="22" t="str">
        <f t="shared" si="0"/>
        <v>Xuất sắc</v>
      </c>
      <c r="I23" s="72">
        <v>92</v>
      </c>
      <c r="J23" s="23" t="str">
        <f t="shared" si="1"/>
        <v>Xuất sắc</v>
      </c>
      <c r="K23" s="35"/>
      <c r="L23" s="32"/>
      <c r="M23" s="22"/>
      <c r="O23" s="17" t="e">
        <f>VLOOKUP(B23,'[1]thôi học'!B$2:B$211,1,0)</f>
        <v>#N/A</v>
      </c>
    </row>
    <row r="24" spans="1:15">
      <c r="A24" s="13">
        <v>11</v>
      </c>
      <c r="B24" s="169" t="s">
        <v>3202</v>
      </c>
      <c r="C24" s="121" t="s">
        <v>1649</v>
      </c>
      <c r="D24" s="122">
        <v>37618</v>
      </c>
      <c r="E24" s="72">
        <v>85</v>
      </c>
      <c r="F24" s="72">
        <v>85</v>
      </c>
      <c r="G24" s="72">
        <v>85</v>
      </c>
      <c r="H24" s="22" t="str">
        <f t="shared" si="0"/>
        <v>Tốt</v>
      </c>
      <c r="I24" s="72">
        <v>85</v>
      </c>
      <c r="J24" s="23" t="str">
        <f t="shared" si="1"/>
        <v>Tốt</v>
      </c>
      <c r="K24" s="35"/>
      <c r="L24" s="32"/>
      <c r="M24" s="22"/>
      <c r="O24" s="17" t="e">
        <f>VLOOKUP(B24,'[1]thôi học'!B$2:B$211,1,0)</f>
        <v>#N/A</v>
      </c>
    </row>
    <row r="25" spans="1:15">
      <c r="A25" s="13">
        <v>12</v>
      </c>
      <c r="B25" s="169" t="s">
        <v>3203</v>
      </c>
      <c r="C25" s="121" t="s">
        <v>1650</v>
      </c>
      <c r="D25" s="122">
        <v>37587</v>
      </c>
      <c r="E25" s="72">
        <v>100</v>
      </c>
      <c r="F25" s="72">
        <v>100</v>
      </c>
      <c r="G25" s="72">
        <v>100</v>
      </c>
      <c r="H25" s="22" t="str">
        <f t="shared" si="0"/>
        <v>Xuất sắc</v>
      </c>
      <c r="I25" s="72">
        <v>100</v>
      </c>
      <c r="J25" s="23" t="str">
        <f t="shared" si="1"/>
        <v>Xuất sắc</v>
      </c>
      <c r="K25" s="35"/>
      <c r="L25" s="32"/>
      <c r="M25" s="22"/>
      <c r="O25" s="17" t="e">
        <f>VLOOKUP(B25,'[1]thôi học'!B$2:B$211,1,0)</f>
        <v>#N/A</v>
      </c>
    </row>
    <row r="26" spans="1:15">
      <c r="A26" s="13">
        <v>13</v>
      </c>
      <c r="B26" s="169" t="s">
        <v>3204</v>
      </c>
      <c r="C26" s="121" t="s">
        <v>1651</v>
      </c>
      <c r="D26" s="122">
        <v>37268</v>
      </c>
      <c r="E26" s="72">
        <v>84</v>
      </c>
      <c r="F26" s="72">
        <v>84</v>
      </c>
      <c r="G26" s="72">
        <v>84</v>
      </c>
      <c r="H26" s="22" t="str">
        <f t="shared" si="0"/>
        <v>Tốt</v>
      </c>
      <c r="I26" s="72">
        <v>84</v>
      </c>
      <c r="J26" s="23" t="str">
        <f t="shared" si="1"/>
        <v>Tốt</v>
      </c>
      <c r="K26" s="31"/>
      <c r="L26" s="32"/>
      <c r="M26" s="22"/>
      <c r="O26" s="17" t="e">
        <f>VLOOKUP(B26,'[1]thôi học'!B$2:B$211,1,0)</f>
        <v>#N/A</v>
      </c>
    </row>
    <row r="27" spans="1:15">
      <c r="A27" s="13">
        <v>14</v>
      </c>
      <c r="B27" s="169" t="s">
        <v>3205</v>
      </c>
      <c r="C27" s="121" t="s">
        <v>1652</v>
      </c>
      <c r="D27" s="122">
        <v>37481</v>
      </c>
      <c r="E27" s="72">
        <v>96</v>
      </c>
      <c r="F27" s="72">
        <v>96</v>
      </c>
      <c r="G27" s="72">
        <v>96</v>
      </c>
      <c r="H27" s="22" t="str">
        <f t="shared" si="0"/>
        <v>Xuất sắc</v>
      </c>
      <c r="I27" s="72">
        <v>96</v>
      </c>
      <c r="J27" s="23" t="str">
        <f t="shared" si="1"/>
        <v>Xuất sắc</v>
      </c>
      <c r="K27" s="35"/>
      <c r="L27" s="32"/>
      <c r="M27" s="22"/>
      <c r="O27" s="17" t="e">
        <f>VLOOKUP(B27,'[1]thôi học'!B$2:B$211,1,0)</f>
        <v>#N/A</v>
      </c>
    </row>
    <row r="28" spans="1:15">
      <c r="A28" s="13">
        <v>15</v>
      </c>
      <c r="B28" s="169" t="s">
        <v>3206</v>
      </c>
      <c r="C28" s="121" t="s">
        <v>1308</v>
      </c>
      <c r="D28" s="122">
        <v>37523</v>
      </c>
      <c r="E28" s="72">
        <v>92</v>
      </c>
      <c r="F28" s="72">
        <v>92</v>
      </c>
      <c r="G28" s="72">
        <v>92</v>
      </c>
      <c r="H28" s="22" t="str">
        <f t="shared" si="0"/>
        <v>Xuất sắc</v>
      </c>
      <c r="I28" s="72">
        <v>92</v>
      </c>
      <c r="J28" s="23" t="str">
        <f t="shared" si="1"/>
        <v>Xuất sắc</v>
      </c>
      <c r="K28" s="35"/>
      <c r="L28" s="32"/>
      <c r="M28" s="22"/>
      <c r="O28" s="17" t="e">
        <f>VLOOKUP(B28,'[1]thôi học'!B$2:B$211,1,0)</f>
        <v>#N/A</v>
      </c>
    </row>
    <row r="29" spans="1:15">
      <c r="A29" s="13">
        <v>16</v>
      </c>
      <c r="B29" s="169" t="s">
        <v>3207</v>
      </c>
      <c r="C29" s="121" t="s">
        <v>1653</v>
      </c>
      <c r="D29" s="122">
        <v>37436</v>
      </c>
      <c r="E29" s="72">
        <v>92</v>
      </c>
      <c r="F29" s="72">
        <v>92</v>
      </c>
      <c r="G29" s="72">
        <v>92</v>
      </c>
      <c r="H29" s="22" t="str">
        <f t="shared" si="0"/>
        <v>Xuất sắc</v>
      </c>
      <c r="I29" s="72">
        <v>92</v>
      </c>
      <c r="J29" s="23" t="str">
        <f t="shared" si="1"/>
        <v>Xuất sắc</v>
      </c>
      <c r="K29" s="35"/>
      <c r="L29" s="32"/>
      <c r="M29" s="22"/>
      <c r="O29" s="17" t="e">
        <f>VLOOKUP(B29,'[1]thôi học'!B$2:B$211,1,0)</f>
        <v>#N/A</v>
      </c>
    </row>
    <row r="30" spans="1:15">
      <c r="A30" s="13">
        <v>17</v>
      </c>
      <c r="B30" s="169" t="s">
        <v>3208</v>
      </c>
      <c r="C30" s="121" t="s">
        <v>1654</v>
      </c>
      <c r="D30" s="122">
        <v>37328</v>
      </c>
      <c r="E30" s="72">
        <v>80</v>
      </c>
      <c r="F30" s="72">
        <v>80</v>
      </c>
      <c r="G30" s="72">
        <v>80</v>
      </c>
      <c r="H30" s="22" t="str">
        <f t="shared" si="0"/>
        <v>Tốt</v>
      </c>
      <c r="I30" s="72">
        <v>80</v>
      </c>
      <c r="J30" s="23" t="str">
        <f t="shared" si="1"/>
        <v>Tốt</v>
      </c>
      <c r="K30" s="35"/>
      <c r="L30" s="32"/>
      <c r="M30" s="22"/>
      <c r="O30" s="17" t="e">
        <f>VLOOKUP(B30,'[1]thôi học'!B$2:B$211,1,0)</f>
        <v>#N/A</v>
      </c>
    </row>
    <row r="31" spans="1:15">
      <c r="A31" s="13">
        <v>18</v>
      </c>
      <c r="B31" s="169" t="s">
        <v>3209</v>
      </c>
      <c r="C31" s="121" t="s">
        <v>1655</v>
      </c>
      <c r="D31" s="122">
        <v>37312</v>
      </c>
      <c r="E31" s="72">
        <v>92</v>
      </c>
      <c r="F31" s="72">
        <v>92</v>
      </c>
      <c r="G31" s="72">
        <v>92</v>
      </c>
      <c r="H31" s="22" t="str">
        <f t="shared" si="0"/>
        <v>Xuất sắc</v>
      </c>
      <c r="I31" s="72">
        <v>92</v>
      </c>
      <c r="J31" s="23" t="str">
        <f t="shared" si="1"/>
        <v>Xuất sắc</v>
      </c>
      <c r="K31" s="35"/>
      <c r="L31" s="32"/>
      <c r="M31" s="22"/>
      <c r="O31" s="17" t="e">
        <f>VLOOKUP(B31,'[1]thôi học'!B$2:B$211,1,0)</f>
        <v>#N/A</v>
      </c>
    </row>
    <row r="32" spans="1:15">
      <c r="A32" s="13">
        <v>19</v>
      </c>
      <c r="B32" s="169" t="s">
        <v>3210</v>
      </c>
      <c r="C32" s="121" t="s">
        <v>1656</v>
      </c>
      <c r="D32" s="122">
        <v>37351</v>
      </c>
      <c r="E32" s="72">
        <v>90</v>
      </c>
      <c r="F32" s="72">
        <v>90</v>
      </c>
      <c r="G32" s="72">
        <v>90</v>
      </c>
      <c r="H32" s="22" t="str">
        <f t="shared" si="0"/>
        <v>Xuất sắc</v>
      </c>
      <c r="I32" s="72">
        <v>90</v>
      </c>
      <c r="J32" s="23" t="str">
        <f t="shared" si="1"/>
        <v>Xuất sắc</v>
      </c>
      <c r="K32" s="33"/>
      <c r="L32" s="34"/>
      <c r="M32" s="22"/>
      <c r="O32" s="17" t="e">
        <f>VLOOKUP(B32,'[1]thôi học'!B$2:B$211,1,0)</f>
        <v>#N/A</v>
      </c>
    </row>
    <row r="33" spans="1:15">
      <c r="A33" s="13">
        <v>20</v>
      </c>
      <c r="B33" s="169" t="s">
        <v>3211</v>
      </c>
      <c r="C33" s="121" t="s">
        <v>1657</v>
      </c>
      <c r="D33" s="122">
        <v>37471</v>
      </c>
      <c r="E33" s="72">
        <v>77</v>
      </c>
      <c r="F33" s="72">
        <v>77</v>
      </c>
      <c r="G33" s="72">
        <v>77</v>
      </c>
      <c r="H33" s="22" t="str">
        <f t="shared" si="0"/>
        <v>Khá</v>
      </c>
      <c r="I33" s="72">
        <v>77</v>
      </c>
      <c r="J33" s="23" t="str">
        <f t="shared" si="1"/>
        <v>Khá</v>
      </c>
      <c r="K33" s="21"/>
      <c r="L33" s="14"/>
      <c r="M33" s="22"/>
      <c r="O33" s="17" t="e">
        <f>VLOOKUP(B33,'[1]thôi học'!B$2:B$211,1,0)</f>
        <v>#N/A</v>
      </c>
    </row>
    <row r="34" spans="1:15">
      <c r="A34" s="13">
        <v>21</v>
      </c>
      <c r="B34" s="169" t="s">
        <v>3212</v>
      </c>
      <c r="C34" s="121" t="s">
        <v>1658</v>
      </c>
      <c r="D34" s="122">
        <v>37436</v>
      </c>
      <c r="E34" s="72">
        <v>87</v>
      </c>
      <c r="F34" s="72">
        <v>87</v>
      </c>
      <c r="G34" s="72">
        <v>87</v>
      </c>
      <c r="H34" s="22" t="str">
        <f t="shared" si="0"/>
        <v>Tốt</v>
      </c>
      <c r="I34" s="72">
        <v>87</v>
      </c>
      <c r="J34" s="23" t="str">
        <f t="shared" si="1"/>
        <v>Tốt</v>
      </c>
      <c r="K34" s="31"/>
      <c r="L34" s="32"/>
      <c r="M34" s="22"/>
      <c r="O34" s="17" t="e">
        <f>VLOOKUP(B34,'[1]thôi học'!B$2:B$211,1,0)</f>
        <v>#N/A</v>
      </c>
    </row>
    <row r="35" spans="1:15">
      <c r="A35" s="13">
        <v>22</v>
      </c>
      <c r="B35" s="169" t="s">
        <v>3213</v>
      </c>
      <c r="C35" s="121" t="s">
        <v>1659</v>
      </c>
      <c r="D35" s="122">
        <v>37586</v>
      </c>
      <c r="E35" s="72">
        <v>0</v>
      </c>
      <c r="F35" s="72">
        <v>0</v>
      </c>
      <c r="G35" s="72">
        <v>0</v>
      </c>
      <c r="H35" s="22" t="str">
        <f t="shared" si="0"/>
        <v>Kém</v>
      </c>
      <c r="I35" s="72">
        <v>0</v>
      </c>
      <c r="J35" s="23" t="str">
        <f t="shared" si="1"/>
        <v>Kém</v>
      </c>
      <c r="K35" s="21"/>
      <c r="L35" s="14"/>
      <c r="M35" s="22"/>
      <c r="O35" s="17" t="e">
        <f>VLOOKUP(B35,'[1]thôi học'!B$2:B$211,1,0)</f>
        <v>#N/A</v>
      </c>
    </row>
    <row r="36" spans="1:15">
      <c r="A36" s="13">
        <v>23</v>
      </c>
      <c r="B36" s="169" t="s">
        <v>3214</v>
      </c>
      <c r="C36" s="121" t="s">
        <v>332</v>
      </c>
      <c r="D36" s="122">
        <v>37400</v>
      </c>
      <c r="E36" s="72">
        <v>85</v>
      </c>
      <c r="F36" s="72">
        <v>85</v>
      </c>
      <c r="G36" s="72">
        <v>85</v>
      </c>
      <c r="H36" s="22" t="str">
        <f t="shared" si="0"/>
        <v>Tốt</v>
      </c>
      <c r="I36" s="72">
        <v>85</v>
      </c>
      <c r="J36" s="23" t="str">
        <f t="shared" si="1"/>
        <v>Tốt</v>
      </c>
      <c r="K36" s="31"/>
      <c r="L36" s="32"/>
      <c r="M36" s="22"/>
      <c r="O36" s="17" t="e">
        <f>VLOOKUP(B36,'[1]thôi học'!B$2:B$211,1,0)</f>
        <v>#N/A</v>
      </c>
    </row>
    <row r="37" spans="1:15">
      <c r="A37" s="13">
        <v>24</v>
      </c>
      <c r="B37" s="169" t="s">
        <v>3215</v>
      </c>
      <c r="C37" s="121" t="s">
        <v>1660</v>
      </c>
      <c r="D37" s="122">
        <v>37461</v>
      </c>
      <c r="E37" s="72">
        <v>94</v>
      </c>
      <c r="F37" s="72">
        <v>94</v>
      </c>
      <c r="G37" s="72">
        <v>94</v>
      </c>
      <c r="H37" s="22" t="str">
        <f t="shared" si="0"/>
        <v>Xuất sắc</v>
      </c>
      <c r="I37" s="72">
        <v>94</v>
      </c>
      <c r="J37" s="23" t="str">
        <f t="shared" si="1"/>
        <v>Xuất sắc</v>
      </c>
      <c r="K37" s="35"/>
      <c r="L37" s="32"/>
      <c r="M37" s="22"/>
      <c r="O37" s="17" t="e">
        <f>VLOOKUP(B37,'[1]thôi học'!B$2:B$211,1,0)</f>
        <v>#N/A</v>
      </c>
    </row>
    <row r="38" spans="1:15">
      <c r="A38" s="13">
        <v>25</v>
      </c>
      <c r="B38" s="169" t="s">
        <v>3216</v>
      </c>
      <c r="C38" s="121" t="s">
        <v>1661</v>
      </c>
      <c r="D38" s="122">
        <v>37315</v>
      </c>
      <c r="E38" s="72">
        <v>94</v>
      </c>
      <c r="F38" s="72">
        <v>94</v>
      </c>
      <c r="G38" s="72">
        <v>94</v>
      </c>
      <c r="H38" s="22" t="str">
        <f t="shared" si="0"/>
        <v>Xuất sắc</v>
      </c>
      <c r="I38" s="72">
        <v>94</v>
      </c>
      <c r="J38" s="23" t="str">
        <f t="shared" si="1"/>
        <v>Xuất sắc</v>
      </c>
      <c r="K38" s="21"/>
      <c r="L38" s="14"/>
      <c r="M38" s="22"/>
      <c r="O38" s="17" t="e">
        <f>VLOOKUP(B38,'[1]thôi học'!B$2:B$211,1,0)</f>
        <v>#N/A</v>
      </c>
    </row>
    <row r="39" spans="1:15">
      <c r="A39" s="13">
        <v>26</v>
      </c>
      <c r="B39" s="169" t="s">
        <v>3217</v>
      </c>
      <c r="C39" s="121" t="s">
        <v>1662</v>
      </c>
      <c r="D39" s="122">
        <v>37616</v>
      </c>
      <c r="E39" s="72">
        <v>90</v>
      </c>
      <c r="F39" s="72">
        <v>90</v>
      </c>
      <c r="G39" s="72">
        <v>90</v>
      </c>
      <c r="H39" s="22" t="str">
        <f t="shared" si="0"/>
        <v>Xuất sắc</v>
      </c>
      <c r="I39" s="72">
        <v>90</v>
      </c>
      <c r="J39" s="23" t="str">
        <f t="shared" si="1"/>
        <v>Xuất sắc</v>
      </c>
      <c r="K39" s="35"/>
      <c r="L39" s="32"/>
      <c r="M39" s="22"/>
      <c r="O39" s="17" t="e">
        <f>VLOOKUP(B39,'[1]thôi học'!B$2:B$211,1,0)</f>
        <v>#N/A</v>
      </c>
    </row>
    <row r="40" spans="1:15">
      <c r="A40" s="13">
        <v>27</v>
      </c>
      <c r="B40" s="169" t="s">
        <v>3218</v>
      </c>
      <c r="C40" s="121" t="s">
        <v>1663</v>
      </c>
      <c r="D40" s="122">
        <v>37381</v>
      </c>
      <c r="E40" s="72">
        <v>92</v>
      </c>
      <c r="F40" s="72">
        <v>92</v>
      </c>
      <c r="G40" s="72">
        <v>92</v>
      </c>
      <c r="H40" s="22" t="str">
        <f t="shared" si="0"/>
        <v>Xuất sắc</v>
      </c>
      <c r="I40" s="72">
        <v>92</v>
      </c>
      <c r="J40" s="23" t="str">
        <f t="shared" si="1"/>
        <v>Xuất sắc</v>
      </c>
      <c r="K40" s="35"/>
      <c r="L40" s="32"/>
      <c r="M40" s="22"/>
      <c r="O40" s="17" t="e">
        <f>VLOOKUP(B40,'[1]thôi học'!B$2:B$211,1,0)</f>
        <v>#N/A</v>
      </c>
    </row>
    <row r="41" spans="1:15">
      <c r="A41" s="13">
        <v>28</v>
      </c>
      <c r="B41" s="169" t="s">
        <v>3219</v>
      </c>
      <c r="C41" s="121" t="s">
        <v>1664</v>
      </c>
      <c r="D41" s="122">
        <v>37352</v>
      </c>
      <c r="E41" s="72">
        <v>92</v>
      </c>
      <c r="F41" s="72">
        <v>92</v>
      </c>
      <c r="G41" s="72">
        <v>92</v>
      </c>
      <c r="H41" s="22" t="str">
        <f t="shared" si="0"/>
        <v>Xuất sắc</v>
      </c>
      <c r="I41" s="72">
        <v>92</v>
      </c>
      <c r="J41" s="23" t="str">
        <f t="shared" si="1"/>
        <v>Xuất sắc</v>
      </c>
      <c r="K41" s="35"/>
      <c r="L41" s="32"/>
      <c r="M41" s="22"/>
      <c r="O41" s="17" t="e">
        <f>VLOOKUP(B41,'[1]thôi học'!B$2:B$211,1,0)</f>
        <v>#N/A</v>
      </c>
    </row>
    <row r="42" spans="1:15">
      <c r="A42" s="13">
        <v>29</v>
      </c>
      <c r="B42" s="169" t="s">
        <v>3220</v>
      </c>
      <c r="C42" s="121" t="s">
        <v>1665</v>
      </c>
      <c r="D42" s="122">
        <v>37328</v>
      </c>
      <c r="E42" s="72">
        <v>90</v>
      </c>
      <c r="F42" s="72">
        <v>90</v>
      </c>
      <c r="G42" s="72">
        <v>90</v>
      </c>
      <c r="H42" s="22" t="str">
        <f t="shared" si="0"/>
        <v>Xuất sắc</v>
      </c>
      <c r="I42" s="72">
        <v>90</v>
      </c>
      <c r="J42" s="23" t="str">
        <f t="shared" si="1"/>
        <v>Xuất sắc</v>
      </c>
      <c r="K42" s="21"/>
      <c r="L42" s="14"/>
      <c r="M42" s="22"/>
      <c r="O42" s="17" t="e">
        <f>VLOOKUP(B42,'[1]thôi học'!B$2:B$211,1,0)</f>
        <v>#N/A</v>
      </c>
    </row>
    <row r="43" spans="1:15">
      <c r="A43" s="13">
        <v>30</v>
      </c>
      <c r="B43" s="169" t="s">
        <v>3221</v>
      </c>
      <c r="C43" s="121" t="s">
        <v>1666</v>
      </c>
      <c r="D43" s="122">
        <v>37274</v>
      </c>
      <c r="E43" s="72">
        <v>87</v>
      </c>
      <c r="F43" s="72">
        <v>87</v>
      </c>
      <c r="G43" s="72">
        <v>87</v>
      </c>
      <c r="H43" s="22" t="str">
        <f t="shared" si="0"/>
        <v>Tốt</v>
      </c>
      <c r="I43" s="72">
        <v>87</v>
      </c>
      <c r="J43" s="23" t="str">
        <f t="shared" si="1"/>
        <v>Tốt</v>
      </c>
      <c r="K43" s="21"/>
      <c r="L43" s="14"/>
      <c r="M43" s="22"/>
      <c r="O43" s="17" t="e">
        <f>VLOOKUP(B43,'[1]thôi học'!B$2:B$211,1,0)</f>
        <v>#N/A</v>
      </c>
    </row>
    <row r="44" spans="1:15">
      <c r="A44" s="13">
        <v>31</v>
      </c>
      <c r="B44" s="169" t="s">
        <v>3222</v>
      </c>
      <c r="C44" s="121" t="s">
        <v>1667</v>
      </c>
      <c r="D44" s="122">
        <v>37290</v>
      </c>
      <c r="E44" s="72">
        <v>94</v>
      </c>
      <c r="F44" s="72">
        <v>94</v>
      </c>
      <c r="G44" s="72">
        <v>94</v>
      </c>
      <c r="H44" s="22" t="str">
        <f t="shared" si="0"/>
        <v>Xuất sắc</v>
      </c>
      <c r="I44" s="72">
        <v>94</v>
      </c>
      <c r="J44" s="23" t="str">
        <f t="shared" si="1"/>
        <v>Xuất sắc</v>
      </c>
      <c r="K44" s="35"/>
      <c r="L44" s="32"/>
      <c r="M44" s="22"/>
      <c r="O44" s="17" t="e">
        <f>VLOOKUP(B44,'[1]thôi học'!B$2:B$211,1,0)</f>
        <v>#N/A</v>
      </c>
    </row>
    <row r="45" spans="1:15">
      <c r="A45" s="13">
        <v>32</v>
      </c>
      <c r="B45" s="169" t="s">
        <v>3223</v>
      </c>
      <c r="C45" s="121" t="s">
        <v>1668</v>
      </c>
      <c r="D45" s="122">
        <v>37437</v>
      </c>
      <c r="E45" s="72">
        <v>90</v>
      </c>
      <c r="F45" s="72">
        <v>90</v>
      </c>
      <c r="G45" s="72">
        <v>90</v>
      </c>
      <c r="H45" s="22" t="str">
        <f t="shared" si="0"/>
        <v>Xuất sắc</v>
      </c>
      <c r="I45" s="72">
        <v>90</v>
      </c>
      <c r="J45" s="23" t="str">
        <f t="shared" si="1"/>
        <v>Xuất sắc</v>
      </c>
      <c r="K45" s="31"/>
      <c r="L45" s="32"/>
      <c r="M45" s="22"/>
      <c r="O45" s="17" t="e">
        <f>VLOOKUP(B45,'[1]thôi học'!B$2:B$211,1,0)</f>
        <v>#N/A</v>
      </c>
    </row>
    <row r="46" spans="1:15">
      <c r="A46" s="13">
        <v>33</v>
      </c>
      <c r="B46" s="169" t="s">
        <v>3224</v>
      </c>
      <c r="C46" s="121" t="s">
        <v>1669</v>
      </c>
      <c r="D46" s="122">
        <v>37539</v>
      </c>
      <c r="E46" s="72">
        <v>90</v>
      </c>
      <c r="F46" s="72">
        <v>90</v>
      </c>
      <c r="G46" s="72">
        <v>90</v>
      </c>
      <c r="H46" s="22" t="str">
        <f t="shared" si="0"/>
        <v>Xuất sắc</v>
      </c>
      <c r="I46" s="72">
        <v>90</v>
      </c>
      <c r="J46" s="23" t="str">
        <f t="shared" si="1"/>
        <v>Xuất sắc</v>
      </c>
      <c r="K46" s="35"/>
      <c r="L46" s="32"/>
      <c r="M46" s="22"/>
      <c r="O46" s="17" t="e">
        <f>VLOOKUP(B46,'[1]thôi học'!B$2:B$211,1,0)</f>
        <v>#N/A</v>
      </c>
    </row>
    <row r="47" spans="1:15">
      <c r="A47" s="13">
        <v>34</v>
      </c>
      <c r="B47" s="169" t="s">
        <v>3225</v>
      </c>
      <c r="C47" s="121" t="s">
        <v>1670</v>
      </c>
      <c r="D47" s="122">
        <v>37430</v>
      </c>
      <c r="E47" s="72">
        <v>85</v>
      </c>
      <c r="F47" s="72">
        <v>85</v>
      </c>
      <c r="G47" s="72">
        <v>85</v>
      </c>
      <c r="H47" s="22" t="str">
        <f t="shared" si="0"/>
        <v>Tốt</v>
      </c>
      <c r="I47" s="72">
        <v>85</v>
      </c>
      <c r="J47" s="23" t="str">
        <f t="shared" si="1"/>
        <v>Tốt</v>
      </c>
      <c r="K47" s="33"/>
      <c r="L47" s="34"/>
      <c r="M47" s="22"/>
      <c r="O47" s="17" t="e">
        <f>VLOOKUP(B47,'[1]thôi học'!B$2:B$211,1,0)</f>
        <v>#N/A</v>
      </c>
    </row>
    <row r="48" spans="1:15">
      <c r="A48" s="13">
        <v>35</v>
      </c>
      <c r="B48" s="169" t="s">
        <v>3226</v>
      </c>
      <c r="C48" s="121" t="s">
        <v>1671</v>
      </c>
      <c r="D48" s="122">
        <v>37491</v>
      </c>
      <c r="E48" s="72">
        <v>92</v>
      </c>
      <c r="F48" s="72">
        <v>92</v>
      </c>
      <c r="G48" s="72">
        <v>92</v>
      </c>
      <c r="H48" s="22" t="str">
        <f t="shared" si="0"/>
        <v>Xuất sắc</v>
      </c>
      <c r="I48" s="72">
        <v>92</v>
      </c>
      <c r="J48" s="23" t="str">
        <f t="shared" si="1"/>
        <v>Xuất sắc</v>
      </c>
      <c r="K48" s="35"/>
      <c r="L48" s="32"/>
      <c r="M48" s="22"/>
      <c r="O48" s="17" t="e">
        <f>VLOOKUP(B48,'[1]thôi học'!B$2:B$211,1,0)</f>
        <v>#N/A</v>
      </c>
    </row>
    <row r="49" spans="1:15">
      <c r="A49" s="13">
        <v>36</v>
      </c>
      <c r="B49" s="169" t="s">
        <v>3227</v>
      </c>
      <c r="C49" s="121" t="s">
        <v>1672</v>
      </c>
      <c r="D49" s="122">
        <v>37279</v>
      </c>
      <c r="E49" s="72">
        <v>90</v>
      </c>
      <c r="F49" s="72">
        <v>90</v>
      </c>
      <c r="G49" s="72">
        <v>90</v>
      </c>
      <c r="H49" s="22" t="str">
        <f t="shared" si="0"/>
        <v>Xuất sắc</v>
      </c>
      <c r="I49" s="72">
        <v>90</v>
      </c>
      <c r="J49" s="23" t="str">
        <f t="shared" si="1"/>
        <v>Xuất sắc</v>
      </c>
      <c r="K49" s="35"/>
      <c r="L49" s="32"/>
      <c r="M49" s="22"/>
      <c r="O49" s="17" t="e">
        <f>VLOOKUP(B49,'[1]thôi học'!B$2:B$211,1,0)</f>
        <v>#N/A</v>
      </c>
    </row>
    <row r="50" spans="1:15">
      <c r="A50" s="13">
        <v>37</v>
      </c>
      <c r="B50" s="169" t="s">
        <v>3228</v>
      </c>
      <c r="C50" s="121" t="s">
        <v>1673</v>
      </c>
      <c r="D50" s="122">
        <v>37597</v>
      </c>
      <c r="E50" s="72">
        <v>94</v>
      </c>
      <c r="F50" s="72">
        <v>94</v>
      </c>
      <c r="G50" s="72">
        <v>94</v>
      </c>
      <c r="H50" s="22" t="str">
        <f t="shared" si="0"/>
        <v>Xuất sắc</v>
      </c>
      <c r="I50" s="72">
        <v>94</v>
      </c>
      <c r="J50" s="23" t="str">
        <f t="shared" si="1"/>
        <v>Xuất sắc</v>
      </c>
      <c r="K50" s="35"/>
      <c r="L50" s="32"/>
      <c r="M50" s="22"/>
      <c r="O50" s="17" t="e">
        <f>VLOOKUP(B50,'[1]thôi học'!B$2:B$211,1,0)</f>
        <v>#N/A</v>
      </c>
    </row>
    <row r="51" spans="1:15">
      <c r="A51" s="13">
        <v>38</v>
      </c>
      <c r="B51" s="169" t="s">
        <v>3229</v>
      </c>
      <c r="C51" s="121" t="s">
        <v>1674</v>
      </c>
      <c r="D51" s="122">
        <v>37432</v>
      </c>
      <c r="E51" s="72">
        <v>92</v>
      </c>
      <c r="F51" s="72">
        <v>92</v>
      </c>
      <c r="G51" s="72">
        <v>92</v>
      </c>
      <c r="H51" s="22" t="str">
        <f t="shared" si="0"/>
        <v>Xuất sắc</v>
      </c>
      <c r="I51" s="72">
        <v>92</v>
      </c>
      <c r="J51" s="23" t="str">
        <f t="shared" si="1"/>
        <v>Xuất sắc</v>
      </c>
      <c r="K51" s="21"/>
      <c r="L51" s="14"/>
      <c r="M51" s="22"/>
      <c r="O51" s="17" t="e">
        <f>VLOOKUP(B51,'[1]thôi học'!B$2:B$211,1,0)</f>
        <v>#N/A</v>
      </c>
    </row>
    <row r="52" spans="1:15">
      <c r="A52" s="13">
        <v>39</v>
      </c>
      <c r="B52" s="169" t="s">
        <v>3230</v>
      </c>
      <c r="C52" s="121" t="s">
        <v>1675</v>
      </c>
      <c r="D52" s="122">
        <v>37457</v>
      </c>
      <c r="E52" s="72">
        <v>75</v>
      </c>
      <c r="F52" s="72">
        <v>75</v>
      </c>
      <c r="G52" s="72">
        <v>75</v>
      </c>
      <c r="H52" s="22" t="str">
        <f t="shared" si="0"/>
        <v>Khá</v>
      </c>
      <c r="I52" s="72">
        <v>75</v>
      </c>
      <c r="J52" s="23" t="str">
        <f t="shared" si="1"/>
        <v>Khá</v>
      </c>
      <c r="K52" s="21"/>
      <c r="L52" s="14"/>
      <c r="M52" s="22"/>
      <c r="O52" s="17" t="e">
        <f>VLOOKUP(B52,'[1]thôi học'!B$2:B$211,1,0)</f>
        <v>#N/A</v>
      </c>
    </row>
    <row r="53" spans="1:15">
      <c r="A53" s="13">
        <v>40</v>
      </c>
      <c r="B53" s="169" t="s">
        <v>3231</v>
      </c>
      <c r="C53" s="121" t="s">
        <v>1676</v>
      </c>
      <c r="D53" s="122">
        <v>37550</v>
      </c>
      <c r="E53" s="72">
        <v>90</v>
      </c>
      <c r="F53" s="72">
        <v>90</v>
      </c>
      <c r="G53" s="72">
        <v>90</v>
      </c>
      <c r="H53" s="22" t="str">
        <f t="shared" si="0"/>
        <v>Xuất sắc</v>
      </c>
      <c r="I53" s="72">
        <v>90</v>
      </c>
      <c r="J53" s="23" t="str">
        <f t="shared" si="1"/>
        <v>Xuất sắc</v>
      </c>
      <c r="K53" s="35"/>
      <c r="L53" s="32"/>
      <c r="M53" s="22"/>
      <c r="O53" s="17" t="e">
        <f>VLOOKUP(B53,'[1]thôi học'!B$2:B$211,1,0)</f>
        <v>#N/A</v>
      </c>
    </row>
    <row r="54" spans="1:15">
      <c r="A54" s="13">
        <v>41</v>
      </c>
      <c r="B54" s="169" t="s">
        <v>3232</v>
      </c>
      <c r="C54" s="121" t="s">
        <v>54</v>
      </c>
      <c r="D54" s="123">
        <v>37296</v>
      </c>
      <c r="E54" s="72">
        <v>90</v>
      </c>
      <c r="F54" s="72">
        <v>90</v>
      </c>
      <c r="G54" s="72">
        <v>90</v>
      </c>
      <c r="H54" s="22" t="str">
        <f t="shared" si="0"/>
        <v>Xuất sắc</v>
      </c>
      <c r="I54" s="72">
        <v>90</v>
      </c>
      <c r="J54" s="23" t="str">
        <f t="shared" si="1"/>
        <v>Xuất sắc</v>
      </c>
      <c r="K54" s="97"/>
      <c r="L54" s="99"/>
      <c r="M54" s="98"/>
      <c r="O54" s="17" t="e">
        <f>VLOOKUP(B54,'[1]thôi học'!B$2:B$211,1,0)</f>
        <v>#N/A</v>
      </c>
    </row>
    <row r="55" spans="1:15">
      <c r="A55" s="13">
        <v>42</v>
      </c>
      <c r="B55" s="169" t="s">
        <v>3233</v>
      </c>
      <c r="C55" s="121" t="s">
        <v>1677</v>
      </c>
      <c r="D55" s="123">
        <v>37518</v>
      </c>
      <c r="E55" s="72">
        <v>90</v>
      </c>
      <c r="F55" s="72">
        <v>90</v>
      </c>
      <c r="G55" s="72">
        <v>90</v>
      </c>
      <c r="H55" s="22" t="str">
        <f t="shared" si="0"/>
        <v>Xuất sắc</v>
      </c>
      <c r="I55" s="72">
        <v>90</v>
      </c>
      <c r="J55" s="23" t="str">
        <f t="shared" si="1"/>
        <v>Xuất sắc</v>
      </c>
      <c r="K55" s="21"/>
      <c r="L55" s="98"/>
      <c r="M55" s="98"/>
      <c r="O55" s="17" t="e">
        <f>VLOOKUP(B55,'[1]thôi học'!B$2:B$211,1,0)</f>
        <v>#N/A</v>
      </c>
    </row>
    <row r="57" spans="1:15">
      <c r="A57" s="42" t="s">
        <v>683</v>
      </c>
    </row>
  </sheetData>
  <mergeCells count="20">
    <mergeCell ref="M12:M13"/>
    <mergeCell ref="A9:L9"/>
    <mergeCell ref="A6:D6"/>
    <mergeCell ref="A7:D7"/>
    <mergeCell ref="A1:J1"/>
    <mergeCell ref="A2:J2"/>
    <mergeCell ref="A3:J3"/>
    <mergeCell ref="E7:H7"/>
    <mergeCell ref="A4:J4"/>
    <mergeCell ref="A10:L10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  <mergeCell ref="L12:L13"/>
  </mergeCells>
  <pageMargins left="0.37" right="0.17" top="0.25" bottom="0.22" header="0.17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48"/>
  <sheetViews>
    <sheetView topLeftCell="A11" workbookViewId="0">
      <selection activeCell="Q19" sqref="Q19"/>
    </sheetView>
  </sheetViews>
  <sheetFormatPr defaultColWidth="9.125" defaultRowHeight="15"/>
  <cols>
    <col min="1" max="1" width="4.875" style="25" bestFit="1" customWidth="1"/>
    <col min="2" max="2" width="10.125" style="25" bestFit="1" customWidth="1"/>
    <col min="3" max="3" width="22" style="104" bestFit="1" customWidth="1"/>
    <col min="4" max="4" width="11.25" style="94" bestFit="1" customWidth="1"/>
    <col min="5" max="5" width="8" style="25" customWidth="1"/>
    <col min="6" max="6" width="8.25" style="25" customWidth="1"/>
    <col min="7" max="7" width="6.875" style="25" customWidth="1"/>
    <col min="8" max="8" width="10.75" style="104" customWidth="1"/>
    <col min="9" max="9" width="7.75" style="25" customWidth="1"/>
    <col min="10" max="10" width="10.375" style="25" customWidth="1"/>
    <col min="11" max="11" width="7.625" style="29" hidden="1" customWidth="1"/>
    <col min="12" max="12" width="13.75" style="86" hidden="1" customWidth="1"/>
    <col min="13" max="13" width="10.875" style="104" hidden="1" customWidth="1"/>
    <col min="14" max="14" width="0" style="104" hidden="1" customWidth="1"/>
    <col min="15" max="16384" width="9.125" style="104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25"/>
      <c r="L1" s="104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25"/>
      <c r="L2" s="104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25"/>
      <c r="L3" s="104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25"/>
      <c r="L4" s="104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25"/>
      <c r="L5" s="104"/>
    </row>
    <row r="6" spans="1:14">
      <c r="A6" s="211" t="s">
        <v>9</v>
      </c>
      <c r="B6" s="211"/>
      <c r="C6" s="211"/>
      <c r="D6" s="211"/>
      <c r="E6" s="102"/>
      <c r="F6" s="102"/>
      <c r="G6" s="102"/>
    </row>
    <row r="7" spans="1:14">
      <c r="A7" s="205" t="s">
        <v>4</v>
      </c>
      <c r="B7" s="205"/>
      <c r="C7" s="205"/>
      <c r="D7" s="205"/>
      <c r="E7" s="205"/>
      <c r="F7" s="205"/>
      <c r="G7" s="205"/>
      <c r="H7" s="205"/>
      <c r="I7" s="103"/>
      <c r="J7" s="103"/>
      <c r="K7" s="53"/>
    </row>
    <row r="8" spans="1:14">
      <c r="A8" s="103"/>
      <c r="B8" s="102"/>
      <c r="C8" s="87"/>
      <c r="D8" s="88"/>
      <c r="E8" s="102"/>
      <c r="F8" s="102"/>
      <c r="G8" s="89"/>
    </row>
    <row r="9" spans="1:14">
      <c r="A9" s="205" t="s">
        <v>1623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4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>
      <c r="K11" s="25"/>
    </row>
    <row r="12" spans="1:14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13">
        <v>1</v>
      </c>
      <c r="B14" s="166" t="s">
        <v>3234</v>
      </c>
      <c r="C14" s="116" t="s">
        <v>1504</v>
      </c>
      <c r="D14" s="117">
        <v>37476</v>
      </c>
      <c r="E14" s="21">
        <v>80</v>
      </c>
      <c r="F14" s="152">
        <v>80</v>
      </c>
      <c r="G14" s="152">
        <v>80</v>
      </c>
      <c r="H14" s="22" t="str">
        <f>IF(G14&gt;=90,"Xuất sắc",IF(G14&gt;=80,"Tốt", IF(G14&gt;=65,"Khá",IF(G14&gt;=50,"Trung bình", IF(G14&gt;=35, "Yếu", "Kém")))))</f>
        <v>Tốt</v>
      </c>
      <c r="I14" s="152">
        <v>80</v>
      </c>
      <c r="J14" s="23" t="str">
        <f>IF(I14&gt;=90,"Xuất sắc",IF(I14&gt;=80,"Tốt", IF(I14&gt;=65,"Khá",IF(I14&gt;=50,"Trung bình", IF(I14&gt;=35, "Yếu", "Kém")))))</f>
        <v>Tốt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3235</v>
      </c>
      <c r="C15" s="116" t="s">
        <v>29</v>
      </c>
      <c r="D15" s="117">
        <v>37616</v>
      </c>
      <c r="E15" s="21">
        <v>90</v>
      </c>
      <c r="F15" s="152">
        <v>90</v>
      </c>
      <c r="G15" s="152">
        <v>90</v>
      </c>
      <c r="H15" s="22" t="str">
        <f>IF(G15&gt;=90,"Xuất sắc",IF(G15&gt;=80,"Tốt", IF(G15&gt;=65,"Khá",IF(G15&gt;=50,"Trung bình", IF(G15&gt;=35, "Yếu", "Kém")))))</f>
        <v>Xuất sắc</v>
      </c>
      <c r="I15" s="152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>
      <c r="A16" s="13">
        <v>3</v>
      </c>
      <c r="B16" s="166" t="s">
        <v>3236</v>
      </c>
      <c r="C16" s="116" t="s">
        <v>1505</v>
      </c>
      <c r="D16" s="117">
        <v>37416</v>
      </c>
      <c r="E16" s="21">
        <v>90</v>
      </c>
      <c r="F16" s="159">
        <v>90</v>
      </c>
      <c r="G16" s="159">
        <v>90</v>
      </c>
      <c r="H16" s="22" t="str">
        <f t="shared" ref="H16:H46" si="0">IF(G16&gt;=90,"Xuất sắc",IF(G16&gt;=80,"Tốt", IF(G16&gt;=65,"Khá",IF(G16&gt;=50,"Trung bình", IF(G16&gt;=35, "Yếu", "Kém")))))</f>
        <v>Xuất sắc</v>
      </c>
      <c r="I16" s="159">
        <v>90</v>
      </c>
      <c r="J16" s="23" t="str">
        <f t="shared" ref="J16:J46" si="1">IF(I16&gt;=90,"Xuất sắc",IF(I16&gt;=80,"Tốt", IF(I16&gt;=65,"Khá",IF(I16&gt;=50,"Trung bình", IF(I16&gt;=35, "Yếu", "Kém")))))</f>
        <v>Xuất sắc</v>
      </c>
      <c r="K16" s="31"/>
      <c r="L16" s="32"/>
      <c r="M16" s="22"/>
      <c r="N16" s="161" t="e">
        <f>VLOOKUP(B16,'[1]thôi học'!B$2:B$211,1,0)</f>
        <v>#N/A</v>
      </c>
    </row>
    <row r="17" spans="1:14">
      <c r="A17" s="13">
        <v>4</v>
      </c>
      <c r="B17" s="166" t="s">
        <v>3237</v>
      </c>
      <c r="C17" s="116" t="s">
        <v>954</v>
      </c>
      <c r="D17" s="117">
        <v>37609</v>
      </c>
      <c r="E17" s="21">
        <v>90</v>
      </c>
      <c r="F17" s="152">
        <v>90</v>
      </c>
      <c r="G17" s="152">
        <v>90</v>
      </c>
      <c r="H17" s="22" t="str">
        <f t="shared" si="0"/>
        <v>Xuất sắc</v>
      </c>
      <c r="I17" s="152">
        <v>90</v>
      </c>
      <c r="J17" s="23" t="str">
        <f t="shared" si="1"/>
        <v>Xuất sắc</v>
      </c>
      <c r="K17" s="33"/>
      <c r="L17" s="34"/>
      <c r="M17" s="22"/>
      <c r="N17" s="161" t="e">
        <f>VLOOKUP(B17,'[1]thôi học'!B$2:B$211,1,0)</f>
        <v>#N/A</v>
      </c>
    </row>
    <row r="18" spans="1:14">
      <c r="A18" s="13">
        <v>5</v>
      </c>
      <c r="B18" s="166" t="s">
        <v>3238</v>
      </c>
      <c r="C18" s="116" t="s">
        <v>1165</v>
      </c>
      <c r="D18" s="117">
        <v>37592</v>
      </c>
      <c r="E18" s="21">
        <v>80</v>
      </c>
      <c r="F18" s="152">
        <v>80</v>
      </c>
      <c r="G18" s="152">
        <v>80</v>
      </c>
      <c r="H18" s="22" t="str">
        <f t="shared" si="0"/>
        <v>Tốt</v>
      </c>
      <c r="I18" s="152">
        <v>80</v>
      </c>
      <c r="J18" s="23" t="str">
        <f t="shared" si="1"/>
        <v>Tốt</v>
      </c>
      <c r="K18" s="31"/>
      <c r="L18" s="32"/>
      <c r="M18" s="22"/>
      <c r="N18" s="161" t="e">
        <f>VLOOKUP(B18,'[1]thôi học'!B$2:B$211,1,0)</f>
        <v>#N/A</v>
      </c>
    </row>
    <row r="19" spans="1:14">
      <c r="A19" s="13">
        <v>6</v>
      </c>
      <c r="B19" s="166" t="s">
        <v>3239</v>
      </c>
      <c r="C19" s="116" t="s">
        <v>1506</v>
      </c>
      <c r="D19" s="117">
        <v>37562</v>
      </c>
      <c r="E19" s="21">
        <v>90</v>
      </c>
      <c r="F19" s="152">
        <v>90</v>
      </c>
      <c r="G19" s="152">
        <v>90</v>
      </c>
      <c r="H19" s="22" t="str">
        <f t="shared" si="0"/>
        <v>Xuất sắc</v>
      </c>
      <c r="I19" s="152">
        <v>90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</row>
    <row r="20" spans="1:14">
      <c r="A20" s="13">
        <v>7</v>
      </c>
      <c r="B20" s="166" t="s">
        <v>3240</v>
      </c>
      <c r="C20" s="116" t="s">
        <v>1507</v>
      </c>
      <c r="D20" s="117">
        <v>37365</v>
      </c>
      <c r="E20" s="21">
        <v>90</v>
      </c>
      <c r="F20" s="152">
        <v>90</v>
      </c>
      <c r="G20" s="152">
        <v>90</v>
      </c>
      <c r="H20" s="22" t="str">
        <f t="shared" si="0"/>
        <v>Xuất sắc</v>
      </c>
      <c r="I20" s="152">
        <v>90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</row>
    <row r="21" spans="1:14">
      <c r="A21" s="13">
        <v>8</v>
      </c>
      <c r="B21" s="166" t="s">
        <v>3241</v>
      </c>
      <c r="C21" s="116" t="s">
        <v>1508</v>
      </c>
      <c r="D21" s="117">
        <v>37378</v>
      </c>
      <c r="E21" s="21">
        <v>80</v>
      </c>
      <c r="F21" s="152">
        <v>80</v>
      </c>
      <c r="G21" s="152">
        <v>80</v>
      </c>
      <c r="H21" s="22" t="str">
        <f t="shared" si="0"/>
        <v>Tốt</v>
      </c>
      <c r="I21" s="152">
        <v>80</v>
      </c>
      <c r="J21" s="23" t="str">
        <f t="shared" si="1"/>
        <v>Tốt</v>
      </c>
      <c r="K21" s="31"/>
      <c r="L21" s="32"/>
      <c r="M21" s="22"/>
      <c r="N21" s="161" t="e">
        <f>VLOOKUP(B21,'[1]thôi học'!B$2:B$211,1,0)</f>
        <v>#N/A</v>
      </c>
    </row>
    <row r="22" spans="1:14">
      <c r="A22" s="13">
        <v>9</v>
      </c>
      <c r="B22" s="166" t="s">
        <v>3242</v>
      </c>
      <c r="C22" s="116" t="s">
        <v>1509</v>
      </c>
      <c r="D22" s="117">
        <v>37520</v>
      </c>
      <c r="E22" s="21">
        <v>90</v>
      </c>
      <c r="F22" s="152">
        <v>90</v>
      </c>
      <c r="G22" s="152">
        <v>90</v>
      </c>
      <c r="H22" s="22" t="str">
        <f t="shared" si="0"/>
        <v>Xuất sắc</v>
      </c>
      <c r="I22" s="152">
        <v>90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>
      <c r="A23" s="13">
        <v>10</v>
      </c>
      <c r="B23" s="166" t="s">
        <v>3243</v>
      </c>
      <c r="C23" s="116" t="s">
        <v>1510</v>
      </c>
      <c r="D23" s="117">
        <v>37359</v>
      </c>
      <c r="E23" s="21">
        <v>90</v>
      </c>
      <c r="F23" s="152">
        <v>90</v>
      </c>
      <c r="G23" s="152">
        <v>90</v>
      </c>
      <c r="H23" s="22" t="str">
        <f t="shared" si="0"/>
        <v>Xuất sắc</v>
      </c>
      <c r="I23" s="152">
        <v>90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</row>
    <row r="24" spans="1:14">
      <c r="A24" s="13">
        <v>11</v>
      </c>
      <c r="B24" s="166" t="s">
        <v>3244</v>
      </c>
      <c r="C24" s="116" t="s">
        <v>1511</v>
      </c>
      <c r="D24" s="117">
        <v>37259</v>
      </c>
      <c r="E24" s="21">
        <v>90</v>
      </c>
      <c r="F24" s="152">
        <v>90</v>
      </c>
      <c r="G24" s="152">
        <v>90</v>
      </c>
      <c r="H24" s="22" t="str">
        <f t="shared" si="0"/>
        <v>Xuất sắc</v>
      </c>
      <c r="I24" s="152">
        <v>90</v>
      </c>
      <c r="J24" s="23" t="str">
        <f t="shared" si="1"/>
        <v>Xuất sắc</v>
      </c>
      <c r="K24" s="21"/>
      <c r="L24" s="14"/>
      <c r="M24" s="22"/>
      <c r="N24" s="161" t="e">
        <f>VLOOKUP(B24,'[1]thôi học'!B$2:B$211,1,0)</f>
        <v>#N/A</v>
      </c>
    </row>
    <row r="25" spans="1:14">
      <c r="A25" s="13">
        <v>12</v>
      </c>
      <c r="B25" s="166" t="s">
        <v>3245</v>
      </c>
      <c r="C25" s="116" t="s">
        <v>480</v>
      </c>
      <c r="D25" s="117">
        <v>37332</v>
      </c>
      <c r="E25" s="21">
        <v>70</v>
      </c>
      <c r="F25" s="152">
        <v>90</v>
      </c>
      <c r="G25" s="152">
        <v>90</v>
      </c>
      <c r="H25" s="22" t="str">
        <f t="shared" si="0"/>
        <v>Xuất sắc</v>
      </c>
      <c r="I25" s="152">
        <v>90</v>
      </c>
      <c r="J25" s="23" t="str">
        <f t="shared" si="1"/>
        <v>Xuất sắc</v>
      </c>
      <c r="K25" s="31"/>
      <c r="L25" s="32"/>
      <c r="M25" s="22"/>
      <c r="N25" s="161" t="e">
        <f>VLOOKUP(B25,'[1]thôi học'!B$2:B$211,1,0)</f>
        <v>#N/A</v>
      </c>
    </row>
    <row r="26" spans="1:14">
      <c r="A26" s="13">
        <v>13</v>
      </c>
      <c r="B26" s="166" t="s">
        <v>3246</v>
      </c>
      <c r="C26" s="116" t="s">
        <v>131</v>
      </c>
      <c r="D26" s="117">
        <v>37283</v>
      </c>
      <c r="E26" s="21">
        <v>70</v>
      </c>
      <c r="F26" s="152">
        <v>80</v>
      </c>
      <c r="G26" s="152">
        <v>80</v>
      </c>
      <c r="H26" s="22" t="str">
        <f t="shared" si="0"/>
        <v>Tốt</v>
      </c>
      <c r="I26" s="152">
        <v>80</v>
      </c>
      <c r="J26" s="23" t="str">
        <f t="shared" si="1"/>
        <v>Tốt</v>
      </c>
      <c r="K26" s="31"/>
      <c r="L26" s="32"/>
      <c r="M26" s="22"/>
      <c r="N26" s="161" t="e">
        <f>VLOOKUP(B26,'[1]thôi học'!B$2:B$211,1,0)</f>
        <v>#N/A</v>
      </c>
    </row>
    <row r="27" spans="1:14">
      <c r="A27" s="13">
        <v>14</v>
      </c>
      <c r="B27" s="166" t="s">
        <v>3247</v>
      </c>
      <c r="C27" s="116" t="s">
        <v>1512</v>
      </c>
      <c r="D27" s="117">
        <v>37381</v>
      </c>
      <c r="E27" s="21">
        <v>70</v>
      </c>
      <c r="F27" s="152">
        <v>80</v>
      </c>
      <c r="G27" s="152">
        <v>80</v>
      </c>
      <c r="H27" s="22" t="str">
        <f t="shared" si="0"/>
        <v>Tốt</v>
      </c>
      <c r="I27" s="152">
        <v>80</v>
      </c>
      <c r="J27" s="23" t="str">
        <f t="shared" si="1"/>
        <v>Tốt</v>
      </c>
      <c r="K27" s="31"/>
      <c r="L27" s="32"/>
      <c r="M27" s="22"/>
      <c r="N27" s="161" t="e">
        <f>VLOOKUP(B27,'[1]thôi học'!B$2:B$211,1,0)</f>
        <v>#N/A</v>
      </c>
    </row>
    <row r="28" spans="1:14">
      <c r="A28" s="13">
        <v>15</v>
      </c>
      <c r="B28" s="166" t="s">
        <v>3248</v>
      </c>
      <c r="C28" s="116" t="s">
        <v>1513</v>
      </c>
      <c r="D28" s="117">
        <v>37430</v>
      </c>
      <c r="E28" s="21">
        <v>80</v>
      </c>
      <c r="F28" s="152">
        <v>80</v>
      </c>
      <c r="G28" s="152">
        <v>80</v>
      </c>
      <c r="H28" s="22" t="str">
        <f t="shared" si="0"/>
        <v>Tốt</v>
      </c>
      <c r="I28" s="152">
        <v>80</v>
      </c>
      <c r="J28" s="23" t="str">
        <f t="shared" si="1"/>
        <v>Tốt</v>
      </c>
      <c r="K28" s="31"/>
      <c r="L28" s="32"/>
      <c r="M28" s="22"/>
      <c r="N28" s="161" t="e">
        <f>VLOOKUP(B28,'[1]thôi học'!B$2:B$211,1,0)</f>
        <v>#N/A</v>
      </c>
    </row>
    <row r="29" spans="1:14">
      <c r="A29" s="13">
        <v>16</v>
      </c>
      <c r="B29" s="166" t="s">
        <v>3249</v>
      </c>
      <c r="C29" s="116" t="s">
        <v>1514</v>
      </c>
      <c r="D29" s="117">
        <v>37384</v>
      </c>
      <c r="E29" s="21">
        <v>80</v>
      </c>
      <c r="F29" s="152">
        <v>80</v>
      </c>
      <c r="G29" s="152">
        <v>80</v>
      </c>
      <c r="H29" s="22" t="str">
        <f t="shared" si="0"/>
        <v>Tốt</v>
      </c>
      <c r="I29" s="152">
        <v>80</v>
      </c>
      <c r="J29" s="23" t="str">
        <f t="shared" si="1"/>
        <v>Tốt</v>
      </c>
      <c r="K29" s="21"/>
      <c r="L29" s="14"/>
      <c r="M29" s="22"/>
      <c r="N29" s="161" t="e">
        <f>VLOOKUP(B29,'[1]thôi học'!B$2:B$211,1,0)</f>
        <v>#N/A</v>
      </c>
    </row>
    <row r="30" spans="1:14">
      <c r="A30" s="13">
        <v>17</v>
      </c>
      <c r="B30" s="166" t="s">
        <v>3250</v>
      </c>
      <c r="C30" s="116" t="s">
        <v>1515</v>
      </c>
      <c r="D30" s="117">
        <v>37587</v>
      </c>
      <c r="E30" s="21">
        <v>90</v>
      </c>
      <c r="F30" s="152">
        <v>90</v>
      </c>
      <c r="G30" s="152">
        <v>90</v>
      </c>
      <c r="H30" s="22" t="str">
        <f t="shared" si="0"/>
        <v>Xuất sắc</v>
      </c>
      <c r="I30" s="152">
        <v>90</v>
      </c>
      <c r="J30" s="23" t="str">
        <f t="shared" si="1"/>
        <v>Xuất sắc</v>
      </c>
      <c r="K30" s="21"/>
      <c r="L30" s="14"/>
      <c r="M30" s="22"/>
      <c r="N30" s="161" t="e">
        <f>VLOOKUP(B30,'[1]thôi học'!B$2:B$211,1,0)</f>
        <v>#N/A</v>
      </c>
    </row>
    <row r="31" spans="1:14">
      <c r="A31" s="13">
        <v>18</v>
      </c>
      <c r="B31" s="166" t="s">
        <v>3251</v>
      </c>
      <c r="C31" s="116" t="s">
        <v>690</v>
      </c>
      <c r="D31" s="117">
        <v>37459</v>
      </c>
      <c r="E31" s="21">
        <v>90</v>
      </c>
      <c r="F31" s="152">
        <v>90</v>
      </c>
      <c r="G31" s="152">
        <v>90</v>
      </c>
      <c r="H31" s="22" t="str">
        <f t="shared" si="0"/>
        <v>Xuất sắc</v>
      </c>
      <c r="I31" s="152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>
      <c r="A32" s="13">
        <v>19</v>
      </c>
      <c r="B32" s="166" t="s">
        <v>3252</v>
      </c>
      <c r="C32" s="116" t="s">
        <v>1516</v>
      </c>
      <c r="D32" s="117">
        <v>37408</v>
      </c>
      <c r="E32" s="21">
        <v>90</v>
      </c>
      <c r="F32" s="152">
        <v>90</v>
      </c>
      <c r="G32" s="152">
        <v>90</v>
      </c>
      <c r="H32" s="22" t="str">
        <f t="shared" si="0"/>
        <v>Xuất sắc</v>
      </c>
      <c r="I32" s="152">
        <v>90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</row>
    <row r="33" spans="1:14">
      <c r="A33" s="13">
        <v>20</v>
      </c>
      <c r="B33" s="166" t="s">
        <v>3253</v>
      </c>
      <c r="C33" s="116" t="s">
        <v>1517</v>
      </c>
      <c r="D33" s="117">
        <v>37407</v>
      </c>
      <c r="E33" s="21">
        <v>95</v>
      </c>
      <c r="F33" s="152">
        <v>105</v>
      </c>
      <c r="G33" s="152">
        <v>105</v>
      </c>
      <c r="H33" s="22" t="str">
        <f t="shared" si="0"/>
        <v>Xuất sắc</v>
      </c>
      <c r="I33" s="152">
        <v>105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>
      <c r="A34" s="13">
        <v>21</v>
      </c>
      <c r="B34" s="166" t="s">
        <v>3254</v>
      </c>
      <c r="C34" s="116" t="s">
        <v>1518</v>
      </c>
      <c r="D34" s="117">
        <v>37412</v>
      </c>
      <c r="E34" s="21">
        <v>80</v>
      </c>
      <c r="F34" s="152">
        <v>80</v>
      </c>
      <c r="G34" s="152">
        <v>80</v>
      </c>
      <c r="H34" s="22" t="str">
        <f t="shared" si="0"/>
        <v>Tốt</v>
      </c>
      <c r="I34" s="152">
        <v>80</v>
      </c>
      <c r="J34" s="23" t="str">
        <f t="shared" si="1"/>
        <v>Tốt</v>
      </c>
      <c r="K34" s="31"/>
      <c r="L34" s="32"/>
      <c r="M34" s="22"/>
      <c r="N34" s="161" t="e">
        <f>VLOOKUP(B34,'[1]thôi học'!B$2:B$211,1,0)</f>
        <v>#N/A</v>
      </c>
    </row>
    <row r="35" spans="1:14">
      <c r="A35" s="13">
        <v>22</v>
      </c>
      <c r="B35" s="166" t="s">
        <v>3255</v>
      </c>
      <c r="C35" s="116" t="s">
        <v>150</v>
      </c>
      <c r="D35" s="117">
        <v>37571</v>
      </c>
      <c r="E35" s="21">
        <v>70</v>
      </c>
      <c r="F35" s="152">
        <v>77</v>
      </c>
      <c r="G35" s="152">
        <v>77</v>
      </c>
      <c r="H35" s="22" t="str">
        <f t="shared" si="0"/>
        <v>Khá</v>
      </c>
      <c r="I35" s="152">
        <v>77</v>
      </c>
      <c r="J35" s="23" t="str">
        <f t="shared" si="1"/>
        <v>Khá</v>
      </c>
      <c r="K35" s="31"/>
      <c r="L35" s="32"/>
      <c r="M35" s="22"/>
      <c r="N35" s="161" t="e">
        <f>VLOOKUP(B35,'[1]thôi học'!B$2:B$211,1,0)</f>
        <v>#N/A</v>
      </c>
    </row>
    <row r="36" spans="1:14">
      <c r="A36" s="13">
        <v>23</v>
      </c>
      <c r="B36" s="166" t="s">
        <v>3256</v>
      </c>
      <c r="C36" s="116" t="s">
        <v>1519</v>
      </c>
      <c r="D36" s="117">
        <v>37553</v>
      </c>
      <c r="E36" s="21">
        <v>75</v>
      </c>
      <c r="F36" s="152">
        <v>85</v>
      </c>
      <c r="G36" s="152">
        <v>85</v>
      </c>
      <c r="H36" s="22" t="str">
        <f t="shared" si="0"/>
        <v>Tốt</v>
      </c>
      <c r="I36" s="152">
        <v>85</v>
      </c>
      <c r="J36" s="23" t="str">
        <f t="shared" si="1"/>
        <v>Tốt</v>
      </c>
      <c r="K36" s="21"/>
      <c r="L36" s="14"/>
      <c r="M36" s="22"/>
      <c r="N36" s="161" t="e">
        <f>VLOOKUP(B36,'[1]thôi học'!B$2:B$211,1,0)</f>
        <v>#N/A</v>
      </c>
    </row>
    <row r="37" spans="1:14">
      <c r="A37" s="13">
        <v>24</v>
      </c>
      <c r="B37" s="166" t="s">
        <v>3257</v>
      </c>
      <c r="C37" s="116" t="s">
        <v>1520</v>
      </c>
      <c r="D37" s="117">
        <v>37278</v>
      </c>
      <c r="E37" s="21">
        <v>80</v>
      </c>
      <c r="F37" s="152">
        <v>80</v>
      </c>
      <c r="G37" s="152">
        <v>80</v>
      </c>
      <c r="H37" s="22" t="str">
        <f t="shared" si="0"/>
        <v>Tốt</v>
      </c>
      <c r="I37" s="152">
        <v>80</v>
      </c>
      <c r="J37" s="23" t="str">
        <f t="shared" si="1"/>
        <v>Tốt</v>
      </c>
      <c r="K37" s="31"/>
      <c r="L37" s="32"/>
      <c r="M37" s="22"/>
      <c r="N37" s="161" t="e">
        <f>VLOOKUP(B37,'[1]thôi học'!B$2:B$211,1,0)</f>
        <v>#N/A</v>
      </c>
    </row>
    <row r="38" spans="1:14">
      <c r="A38" s="13">
        <v>25</v>
      </c>
      <c r="B38" s="166" t="s">
        <v>3258</v>
      </c>
      <c r="C38" s="116" t="s">
        <v>1521</v>
      </c>
      <c r="D38" s="117">
        <v>37546</v>
      </c>
      <c r="E38" s="21">
        <v>85</v>
      </c>
      <c r="F38" s="152">
        <v>85</v>
      </c>
      <c r="G38" s="152">
        <v>85</v>
      </c>
      <c r="H38" s="22" t="str">
        <f t="shared" si="0"/>
        <v>Tốt</v>
      </c>
      <c r="I38" s="152">
        <v>85</v>
      </c>
      <c r="J38" s="23" t="str">
        <f t="shared" si="1"/>
        <v>Tốt</v>
      </c>
      <c r="K38" s="31"/>
      <c r="L38" s="32"/>
      <c r="M38" s="22"/>
      <c r="N38" s="161" t="e">
        <f>VLOOKUP(B38,'[1]thôi học'!B$2:B$211,1,0)</f>
        <v>#N/A</v>
      </c>
    </row>
    <row r="39" spans="1:14">
      <c r="A39" s="13">
        <v>26</v>
      </c>
      <c r="B39" s="166" t="s">
        <v>3259</v>
      </c>
      <c r="C39" s="116" t="s">
        <v>1522</v>
      </c>
      <c r="D39" s="117">
        <v>37112</v>
      </c>
      <c r="E39" s="21">
        <v>78</v>
      </c>
      <c r="F39" s="152">
        <v>78</v>
      </c>
      <c r="G39" s="152">
        <v>78</v>
      </c>
      <c r="H39" s="22" t="str">
        <f t="shared" si="0"/>
        <v>Khá</v>
      </c>
      <c r="I39" s="152">
        <v>78</v>
      </c>
      <c r="J39" s="23" t="str">
        <f t="shared" si="1"/>
        <v>Khá</v>
      </c>
      <c r="K39" s="31"/>
      <c r="L39" s="32"/>
      <c r="M39" s="22"/>
      <c r="N39" s="161" t="e">
        <f>VLOOKUP(B39,'[1]thôi học'!B$2:B$211,1,0)</f>
        <v>#N/A</v>
      </c>
    </row>
    <row r="40" spans="1:14">
      <c r="A40" s="13">
        <v>27</v>
      </c>
      <c r="B40" s="166" t="s">
        <v>3260</v>
      </c>
      <c r="C40" s="116" t="s">
        <v>1523</v>
      </c>
      <c r="D40" s="117">
        <v>37616</v>
      </c>
      <c r="E40" s="21">
        <v>80</v>
      </c>
      <c r="F40" s="152">
        <v>80</v>
      </c>
      <c r="G40" s="152">
        <v>80</v>
      </c>
      <c r="H40" s="22" t="str">
        <f t="shared" si="0"/>
        <v>Tốt</v>
      </c>
      <c r="I40" s="152">
        <v>80</v>
      </c>
      <c r="J40" s="23" t="str">
        <f t="shared" si="1"/>
        <v>Tốt</v>
      </c>
      <c r="K40" s="31"/>
      <c r="L40" s="32"/>
      <c r="M40" s="22"/>
      <c r="N40" s="161" t="e">
        <f>VLOOKUP(B40,'[1]thôi học'!B$2:B$211,1,0)</f>
        <v>#N/A</v>
      </c>
    </row>
    <row r="41" spans="1:14">
      <c r="A41" s="13">
        <v>28</v>
      </c>
      <c r="B41" s="166" t="s">
        <v>3261</v>
      </c>
      <c r="C41" s="116" t="s">
        <v>1524</v>
      </c>
      <c r="D41" s="117">
        <v>37266</v>
      </c>
      <c r="E41" s="21">
        <v>80</v>
      </c>
      <c r="F41" s="152">
        <v>80</v>
      </c>
      <c r="G41" s="152">
        <v>80</v>
      </c>
      <c r="H41" s="22" t="str">
        <f t="shared" si="0"/>
        <v>Tốt</v>
      </c>
      <c r="I41" s="152">
        <v>80</v>
      </c>
      <c r="J41" s="23" t="str">
        <f t="shared" si="1"/>
        <v>Tốt</v>
      </c>
      <c r="K41" s="21"/>
      <c r="L41" s="14"/>
      <c r="M41" s="22"/>
      <c r="N41" s="161" t="e">
        <f>VLOOKUP(B41,'[1]thôi học'!B$2:B$211,1,0)</f>
        <v>#N/A</v>
      </c>
    </row>
    <row r="42" spans="1:14">
      <c r="A42" s="13">
        <v>29</v>
      </c>
      <c r="B42" s="166" t="s">
        <v>3262</v>
      </c>
      <c r="C42" s="116" t="s">
        <v>1525</v>
      </c>
      <c r="D42" s="117">
        <v>36896</v>
      </c>
      <c r="E42" s="21">
        <v>70</v>
      </c>
      <c r="F42" s="152">
        <v>80</v>
      </c>
      <c r="G42" s="152">
        <v>80</v>
      </c>
      <c r="H42" s="22" t="str">
        <f t="shared" si="0"/>
        <v>Tốt</v>
      </c>
      <c r="I42" s="152">
        <v>80</v>
      </c>
      <c r="J42" s="23" t="str">
        <f t="shared" si="1"/>
        <v>Tốt</v>
      </c>
      <c r="K42" s="21"/>
      <c r="L42" s="14"/>
      <c r="M42" s="22"/>
      <c r="N42" s="161" t="e">
        <f>VLOOKUP(B42,'[1]thôi học'!B$2:B$211,1,0)</f>
        <v>#N/A</v>
      </c>
    </row>
    <row r="43" spans="1:14">
      <c r="A43" s="13">
        <v>30</v>
      </c>
      <c r="B43" s="166" t="s">
        <v>3263</v>
      </c>
      <c r="C43" s="116" t="s">
        <v>1015</v>
      </c>
      <c r="D43" s="117">
        <v>37497</v>
      </c>
      <c r="E43" s="21">
        <v>80</v>
      </c>
      <c r="F43" s="152">
        <v>80</v>
      </c>
      <c r="G43" s="152">
        <v>80</v>
      </c>
      <c r="H43" s="22" t="str">
        <f t="shared" si="0"/>
        <v>Tốt</v>
      </c>
      <c r="I43" s="152">
        <v>80</v>
      </c>
      <c r="J43" s="23" t="str">
        <f t="shared" si="1"/>
        <v>Tốt</v>
      </c>
      <c r="K43" s="31"/>
      <c r="L43" s="32"/>
      <c r="M43" s="22"/>
      <c r="N43" s="161" t="e">
        <f>VLOOKUP(B43,'[1]thôi học'!B$2:B$211,1,0)</f>
        <v>#N/A</v>
      </c>
    </row>
    <row r="44" spans="1:14">
      <c r="A44" s="13">
        <v>31</v>
      </c>
      <c r="B44" s="166" t="s">
        <v>3264</v>
      </c>
      <c r="C44" s="116" t="s">
        <v>76</v>
      </c>
      <c r="D44" s="117">
        <v>37546</v>
      </c>
      <c r="E44" s="21">
        <v>90</v>
      </c>
      <c r="F44" s="152">
        <v>90</v>
      </c>
      <c r="G44" s="152">
        <v>90</v>
      </c>
      <c r="H44" s="22" t="str">
        <f t="shared" si="0"/>
        <v>Xuất sắc</v>
      </c>
      <c r="I44" s="152">
        <v>90</v>
      </c>
      <c r="J44" s="23" t="str">
        <f t="shared" si="1"/>
        <v>Xuất sắc</v>
      </c>
      <c r="K44" s="31"/>
      <c r="L44" s="32"/>
      <c r="M44" s="22"/>
      <c r="N44" s="161" t="e">
        <f>VLOOKUP(B44,'[1]thôi học'!B$2:B$211,1,0)</f>
        <v>#N/A</v>
      </c>
    </row>
    <row r="45" spans="1:14">
      <c r="A45" s="13">
        <v>32</v>
      </c>
      <c r="B45" s="166" t="s">
        <v>3265</v>
      </c>
      <c r="C45" s="116" t="s">
        <v>35</v>
      </c>
      <c r="D45" s="117">
        <v>37576</v>
      </c>
      <c r="E45" s="21">
        <v>80</v>
      </c>
      <c r="F45" s="152">
        <v>80</v>
      </c>
      <c r="G45" s="152">
        <v>80</v>
      </c>
      <c r="H45" s="22" t="str">
        <f t="shared" si="0"/>
        <v>Tốt</v>
      </c>
      <c r="I45" s="152">
        <v>80</v>
      </c>
      <c r="J45" s="23" t="str">
        <f t="shared" si="1"/>
        <v>Tốt</v>
      </c>
      <c r="K45" s="31"/>
      <c r="L45" s="32"/>
      <c r="M45" s="22"/>
      <c r="N45" s="161" t="e">
        <f>VLOOKUP(B45,'[1]thôi học'!B$2:B$211,1,0)</f>
        <v>#N/A</v>
      </c>
    </row>
    <row r="46" spans="1:14">
      <c r="A46" s="13">
        <v>33</v>
      </c>
      <c r="B46" s="166" t="s">
        <v>3266</v>
      </c>
      <c r="C46" s="116" t="s">
        <v>1526</v>
      </c>
      <c r="D46" s="117">
        <v>37388</v>
      </c>
      <c r="E46" s="21">
        <v>85</v>
      </c>
      <c r="F46" s="152">
        <v>85</v>
      </c>
      <c r="G46" s="152">
        <v>85</v>
      </c>
      <c r="H46" s="22" t="str">
        <f t="shared" si="0"/>
        <v>Tốt</v>
      </c>
      <c r="I46" s="152">
        <v>85</v>
      </c>
      <c r="J46" s="23" t="str">
        <f t="shared" si="1"/>
        <v>Tốt</v>
      </c>
      <c r="K46" s="31"/>
      <c r="L46" s="32"/>
      <c r="M46" s="22"/>
      <c r="N46" s="161" t="e">
        <f>VLOOKUP(B46,'[1]thôi học'!B$2:B$211,1,0)</f>
        <v>#N/A</v>
      </c>
    </row>
    <row r="48" spans="1:14" s="25" customFormat="1">
      <c r="A48" s="92" t="s">
        <v>3389</v>
      </c>
      <c r="C48" s="104"/>
      <c r="D48" s="94"/>
      <c r="H48" s="104"/>
      <c r="K48" s="29"/>
      <c r="L48" s="86"/>
      <c r="M48" s="104"/>
    </row>
  </sheetData>
  <mergeCells count="20">
    <mergeCell ref="K12:K13"/>
    <mergeCell ref="L12:L13"/>
    <mergeCell ref="M12:M13"/>
    <mergeCell ref="A9:L9"/>
    <mergeCell ref="A10:L10"/>
    <mergeCell ref="A12:A13"/>
    <mergeCell ref="B12:B13"/>
    <mergeCell ref="C12:C13"/>
    <mergeCell ref="D12:D13"/>
    <mergeCell ref="E12:E13"/>
    <mergeCell ref="F12:F13"/>
    <mergeCell ref="G12:H12"/>
    <mergeCell ref="I12:J12"/>
    <mergeCell ref="A7:D7"/>
    <mergeCell ref="E7:H7"/>
    <mergeCell ref="A1:J1"/>
    <mergeCell ref="A2:J2"/>
    <mergeCell ref="A3:J3"/>
    <mergeCell ref="A4:J4"/>
    <mergeCell ref="A6:D6"/>
  </mergeCells>
  <pageMargins left="0.33" right="0.27" top="0.33" bottom="0.27" header="0.17" footer="0.17"/>
  <pageSetup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75"/>
  <sheetViews>
    <sheetView topLeftCell="A12" workbookViewId="0">
      <selection activeCell="Q19" sqref="Q19"/>
    </sheetView>
  </sheetViews>
  <sheetFormatPr defaultColWidth="9.125" defaultRowHeight="15"/>
  <cols>
    <col min="1" max="1" width="4.875" style="25" bestFit="1" customWidth="1"/>
    <col min="2" max="2" width="9" style="25" bestFit="1" customWidth="1"/>
    <col min="3" max="3" width="25.875" style="104" bestFit="1" customWidth="1"/>
    <col min="4" max="4" width="11.25" style="94" bestFit="1" customWidth="1"/>
    <col min="5" max="5" width="8" style="25" customWidth="1"/>
    <col min="6" max="6" width="8.25" style="25" customWidth="1"/>
    <col min="7" max="7" width="6.875" style="25" customWidth="1"/>
    <col min="8" max="8" width="10.75" style="104" customWidth="1"/>
    <col min="9" max="9" width="7.75" style="25" customWidth="1"/>
    <col min="10" max="10" width="10.375" style="25" customWidth="1"/>
    <col min="11" max="11" width="7.625" style="29" hidden="1" customWidth="1"/>
    <col min="12" max="12" width="28.875" style="86" hidden="1" customWidth="1"/>
    <col min="13" max="13" width="10.875" style="104" hidden="1" customWidth="1"/>
    <col min="14" max="14" width="0" style="104" hidden="1" customWidth="1"/>
    <col min="15" max="16384" width="9.125" style="104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25"/>
      <c r="L1" s="104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25"/>
      <c r="L2" s="104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25"/>
      <c r="L3" s="104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25"/>
      <c r="L4" s="104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25"/>
      <c r="L5" s="104"/>
    </row>
    <row r="6" spans="1:14">
      <c r="A6" s="211" t="s">
        <v>9</v>
      </c>
      <c r="B6" s="211"/>
      <c r="C6" s="211"/>
      <c r="D6" s="211"/>
      <c r="E6" s="102"/>
      <c r="F6" s="102"/>
      <c r="G6" s="102"/>
    </row>
    <row r="7" spans="1:14">
      <c r="A7" s="205" t="s">
        <v>4</v>
      </c>
      <c r="B7" s="205"/>
      <c r="C7" s="205"/>
      <c r="D7" s="205"/>
      <c r="E7" s="205"/>
      <c r="F7" s="205"/>
      <c r="G7" s="205"/>
      <c r="H7" s="205"/>
      <c r="I7" s="103"/>
      <c r="J7" s="103"/>
      <c r="K7" s="53"/>
    </row>
    <row r="8" spans="1:14">
      <c r="A8" s="103"/>
      <c r="B8" s="102"/>
      <c r="C8" s="87"/>
      <c r="D8" s="88"/>
      <c r="E8" s="102"/>
      <c r="F8" s="102"/>
      <c r="G8" s="89"/>
    </row>
    <row r="9" spans="1:14">
      <c r="A9" s="205" t="s">
        <v>1624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4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>
      <c r="K11" s="25"/>
    </row>
    <row r="12" spans="1:14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>
      <c r="A14" s="13">
        <v>1</v>
      </c>
      <c r="B14" s="166" t="s">
        <v>3267</v>
      </c>
      <c r="C14" s="116" t="s">
        <v>139</v>
      </c>
      <c r="D14" s="117">
        <v>37384</v>
      </c>
      <c r="E14" s="21">
        <v>82</v>
      </c>
      <c r="F14" s="21">
        <v>82</v>
      </c>
      <c r="G14" s="21">
        <v>82</v>
      </c>
      <c r="H14" s="22" t="str">
        <f t="shared" ref="H14:H73" si="0">IF(G14&gt;=90,"Xuất sắc",IF(G14&gt;=80,"Tốt", IF(G14&gt;=65,"Khá",IF(G14&gt;=50,"Trung bình", IF(G14&gt;=35, "Yếu", "Kém")))))</f>
        <v>Tốt</v>
      </c>
      <c r="I14" s="21">
        <v>82</v>
      </c>
      <c r="J14" s="23" t="str">
        <f t="shared" ref="J14:J73" si="1">IF(I14&gt;=90,"Xuất sắc",IF(I14&gt;=80,"Tốt", IF(I14&gt;=65,"Khá",IF(I14&gt;=50,"Trung bình", IF(I14&gt;=35, "Yếu", "Kém")))))</f>
        <v>Tốt</v>
      </c>
      <c r="K14" s="31"/>
      <c r="L14" s="31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3268</v>
      </c>
      <c r="C15" s="116" t="s">
        <v>1527</v>
      </c>
      <c r="D15" s="117">
        <v>37512</v>
      </c>
      <c r="E15" s="21">
        <v>85</v>
      </c>
      <c r="F15" s="21">
        <v>85</v>
      </c>
      <c r="G15" s="21">
        <v>85</v>
      </c>
      <c r="H15" s="22" t="str">
        <f t="shared" si="0"/>
        <v>Tốt</v>
      </c>
      <c r="I15" s="21">
        <v>85</v>
      </c>
      <c r="J15" s="23" t="str">
        <f t="shared" si="1"/>
        <v>Tốt</v>
      </c>
      <c r="K15" s="31"/>
      <c r="L15" s="31"/>
      <c r="M15" s="22"/>
      <c r="N15" s="161" t="e">
        <f>VLOOKUP(B15,'[1]thôi học'!B$2:B$211,1,0)</f>
        <v>#N/A</v>
      </c>
    </row>
    <row r="16" spans="1:14">
      <c r="A16" s="13">
        <v>3</v>
      </c>
      <c r="B16" s="166" t="s">
        <v>3269</v>
      </c>
      <c r="C16" s="116" t="s">
        <v>1528</v>
      </c>
      <c r="D16" s="117">
        <v>37340</v>
      </c>
      <c r="E16" s="21">
        <v>80</v>
      </c>
      <c r="F16" s="21">
        <v>80</v>
      </c>
      <c r="G16" s="21">
        <v>80</v>
      </c>
      <c r="H16" s="22" t="str">
        <f t="shared" si="0"/>
        <v>Tốt</v>
      </c>
      <c r="I16" s="21">
        <v>80</v>
      </c>
      <c r="J16" s="23" t="str">
        <f t="shared" si="1"/>
        <v>Tốt</v>
      </c>
      <c r="K16" s="31"/>
      <c r="L16" s="31"/>
      <c r="M16" s="22"/>
      <c r="N16" s="161" t="e">
        <f>VLOOKUP(B16,'[1]thôi học'!B$2:B$211,1,0)</f>
        <v>#N/A</v>
      </c>
    </row>
    <row r="17" spans="1:14">
      <c r="A17" s="13">
        <v>4</v>
      </c>
      <c r="B17" s="166" t="s">
        <v>3270</v>
      </c>
      <c r="C17" s="116" t="s">
        <v>99</v>
      </c>
      <c r="D17" s="117">
        <v>37512</v>
      </c>
      <c r="E17" s="21">
        <v>80</v>
      </c>
      <c r="F17" s="21">
        <v>80</v>
      </c>
      <c r="G17" s="21">
        <v>80</v>
      </c>
      <c r="H17" s="22" t="str">
        <f t="shared" si="0"/>
        <v>Tốt</v>
      </c>
      <c r="I17" s="21">
        <v>80</v>
      </c>
      <c r="J17" s="23" t="str">
        <f t="shared" si="1"/>
        <v>Tốt</v>
      </c>
      <c r="K17" s="31"/>
      <c r="L17" s="31"/>
      <c r="M17" s="22"/>
      <c r="N17" s="161" t="e">
        <f>VLOOKUP(B17,'[1]thôi học'!B$2:B$211,1,0)</f>
        <v>#N/A</v>
      </c>
    </row>
    <row r="18" spans="1:14">
      <c r="A18" s="13">
        <v>5</v>
      </c>
      <c r="B18" s="166" t="s">
        <v>3271</v>
      </c>
      <c r="C18" s="116" t="s">
        <v>49</v>
      </c>
      <c r="D18" s="117">
        <v>37268</v>
      </c>
      <c r="E18" s="21">
        <v>90</v>
      </c>
      <c r="F18" s="21">
        <v>90</v>
      </c>
      <c r="G18" s="21">
        <v>90</v>
      </c>
      <c r="H18" s="22" t="str">
        <f t="shared" si="0"/>
        <v>Xuất sắc</v>
      </c>
      <c r="I18" s="21">
        <v>90</v>
      </c>
      <c r="J18" s="23" t="str">
        <f t="shared" si="1"/>
        <v>Xuất sắc</v>
      </c>
      <c r="K18" s="31"/>
      <c r="L18" s="31"/>
      <c r="M18" s="22"/>
      <c r="N18" s="161" t="e">
        <f>VLOOKUP(B18,'[1]thôi học'!B$2:B$211,1,0)</f>
        <v>#N/A</v>
      </c>
    </row>
    <row r="19" spans="1:14">
      <c r="A19" s="13">
        <v>6</v>
      </c>
      <c r="B19" s="166" t="s">
        <v>3272</v>
      </c>
      <c r="C19" s="116" t="s">
        <v>1529</v>
      </c>
      <c r="D19" s="117">
        <v>37407</v>
      </c>
      <c r="E19" s="21">
        <v>90</v>
      </c>
      <c r="F19" s="21">
        <v>80</v>
      </c>
      <c r="G19" s="21">
        <v>80</v>
      </c>
      <c r="H19" s="22" t="str">
        <f t="shared" si="0"/>
        <v>Tốt</v>
      </c>
      <c r="I19" s="21">
        <v>80</v>
      </c>
      <c r="J19" s="23" t="str">
        <f t="shared" si="1"/>
        <v>Tốt</v>
      </c>
      <c r="K19" s="31"/>
      <c r="L19" s="31"/>
      <c r="M19" s="22"/>
      <c r="N19" s="161" t="e">
        <f>VLOOKUP(B19,'[1]thôi học'!B$2:B$211,1,0)</f>
        <v>#N/A</v>
      </c>
    </row>
    <row r="20" spans="1:14">
      <c r="A20" s="13">
        <v>7</v>
      </c>
      <c r="B20" s="166" t="s">
        <v>3273</v>
      </c>
      <c r="C20" s="116" t="s">
        <v>1530</v>
      </c>
      <c r="D20" s="117">
        <v>37565</v>
      </c>
      <c r="E20" s="21">
        <v>82</v>
      </c>
      <c r="F20" s="21">
        <v>79</v>
      </c>
      <c r="G20" s="21">
        <v>79</v>
      </c>
      <c r="H20" s="22" t="str">
        <f t="shared" si="0"/>
        <v>Khá</v>
      </c>
      <c r="I20" s="21">
        <v>79</v>
      </c>
      <c r="J20" s="23" t="str">
        <f t="shared" si="1"/>
        <v>Khá</v>
      </c>
      <c r="K20" s="31"/>
      <c r="L20" s="31"/>
      <c r="M20" s="22"/>
      <c r="N20" s="161" t="e">
        <f>VLOOKUP(B20,'[1]thôi học'!B$2:B$211,1,0)</f>
        <v>#N/A</v>
      </c>
    </row>
    <row r="21" spans="1:14">
      <c r="A21" s="13">
        <v>8</v>
      </c>
      <c r="B21" s="166" t="s">
        <v>3274</v>
      </c>
      <c r="C21" s="116" t="s">
        <v>591</v>
      </c>
      <c r="D21" s="117">
        <v>37308</v>
      </c>
      <c r="E21" s="21">
        <v>90</v>
      </c>
      <c r="F21" s="21">
        <v>90</v>
      </c>
      <c r="G21" s="21">
        <v>90</v>
      </c>
      <c r="H21" s="22" t="str">
        <f t="shared" si="0"/>
        <v>Xuất sắc</v>
      </c>
      <c r="I21" s="21">
        <v>90</v>
      </c>
      <c r="J21" s="23" t="str">
        <f t="shared" si="1"/>
        <v>Xuất sắc</v>
      </c>
      <c r="K21" s="31"/>
      <c r="L21" s="31"/>
      <c r="M21" s="22"/>
      <c r="N21" s="161" t="e">
        <f>VLOOKUP(B21,'[1]thôi học'!B$2:B$211,1,0)</f>
        <v>#N/A</v>
      </c>
    </row>
    <row r="22" spans="1:14">
      <c r="A22" s="13">
        <v>9</v>
      </c>
      <c r="B22" s="166" t="s">
        <v>3275</v>
      </c>
      <c r="C22" s="116" t="s">
        <v>1531</v>
      </c>
      <c r="D22" s="117">
        <v>37369</v>
      </c>
      <c r="E22" s="21">
        <v>90</v>
      </c>
      <c r="F22" s="21">
        <v>90</v>
      </c>
      <c r="G22" s="21">
        <v>90</v>
      </c>
      <c r="H22" s="22" t="str">
        <f t="shared" si="0"/>
        <v>Xuất sắc</v>
      </c>
      <c r="I22" s="21">
        <v>90</v>
      </c>
      <c r="J22" s="23" t="str">
        <f t="shared" si="1"/>
        <v>Xuất sắc</v>
      </c>
      <c r="K22" s="31"/>
      <c r="L22" s="31"/>
      <c r="M22" s="22"/>
      <c r="N22" s="161" t="e">
        <f>VLOOKUP(B22,'[1]thôi học'!B$2:B$211,1,0)</f>
        <v>#N/A</v>
      </c>
    </row>
    <row r="23" spans="1:14">
      <c r="A23" s="13">
        <v>10</v>
      </c>
      <c r="B23" s="166" t="s">
        <v>3276</v>
      </c>
      <c r="C23" s="116" t="s">
        <v>130</v>
      </c>
      <c r="D23" s="117">
        <v>37443</v>
      </c>
      <c r="E23" s="21">
        <v>78</v>
      </c>
      <c r="F23" s="21">
        <v>80</v>
      </c>
      <c r="G23" s="21">
        <v>80</v>
      </c>
      <c r="H23" s="22" t="str">
        <f t="shared" si="0"/>
        <v>Tốt</v>
      </c>
      <c r="I23" s="21">
        <v>80</v>
      </c>
      <c r="J23" s="23" t="str">
        <f t="shared" si="1"/>
        <v>Tốt</v>
      </c>
      <c r="K23" s="31"/>
      <c r="L23" s="31"/>
      <c r="M23" s="22"/>
      <c r="N23" s="161" t="e">
        <f>VLOOKUP(B23,'[1]thôi học'!B$2:B$211,1,0)</f>
        <v>#N/A</v>
      </c>
    </row>
    <row r="24" spans="1:14">
      <c r="A24" s="13">
        <v>11</v>
      </c>
      <c r="B24" s="166" t="s">
        <v>3277</v>
      </c>
      <c r="C24" s="116" t="s">
        <v>1532</v>
      </c>
      <c r="D24" s="117">
        <v>37560</v>
      </c>
      <c r="E24" s="21">
        <v>92</v>
      </c>
      <c r="F24" s="21">
        <v>92</v>
      </c>
      <c r="G24" s="21">
        <v>92</v>
      </c>
      <c r="H24" s="22" t="str">
        <f t="shared" si="0"/>
        <v>Xuất sắc</v>
      </c>
      <c r="I24" s="21">
        <v>92</v>
      </c>
      <c r="J24" s="23" t="str">
        <f t="shared" si="1"/>
        <v>Xuất sắc</v>
      </c>
      <c r="K24" s="31"/>
      <c r="L24" s="31"/>
      <c r="M24" s="22"/>
      <c r="N24" s="161" t="e">
        <f>VLOOKUP(B24,'[1]thôi học'!B$2:B$211,1,0)</f>
        <v>#N/A</v>
      </c>
    </row>
    <row r="25" spans="1:14">
      <c r="A25" s="13">
        <v>12</v>
      </c>
      <c r="B25" s="166" t="s">
        <v>3278</v>
      </c>
      <c r="C25" s="116" t="s">
        <v>1533</v>
      </c>
      <c r="D25" s="117">
        <v>37548</v>
      </c>
      <c r="E25" s="21">
        <v>80</v>
      </c>
      <c r="F25" s="21">
        <v>90</v>
      </c>
      <c r="G25" s="21">
        <v>90</v>
      </c>
      <c r="H25" s="22" t="str">
        <f t="shared" si="0"/>
        <v>Xuất sắc</v>
      </c>
      <c r="I25" s="21">
        <v>90</v>
      </c>
      <c r="J25" s="23" t="str">
        <f t="shared" si="1"/>
        <v>Xuất sắc</v>
      </c>
      <c r="K25" s="31"/>
      <c r="L25" s="31"/>
      <c r="M25" s="22"/>
      <c r="N25" s="161" t="e">
        <f>VLOOKUP(B25,'[1]thôi học'!B$2:B$211,1,0)</f>
        <v>#N/A</v>
      </c>
    </row>
    <row r="26" spans="1:14">
      <c r="A26" s="13">
        <v>13</v>
      </c>
      <c r="B26" s="166" t="s">
        <v>3279</v>
      </c>
      <c r="C26" s="116" t="s">
        <v>1534</v>
      </c>
      <c r="D26" s="117">
        <v>37335</v>
      </c>
      <c r="E26" s="21">
        <v>82</v>
      </c>
      <c r="F26" s="21">
        <v>92</v>
      </c>
      <c r="G26" s="21">
        <v>92</v>
      </c>
      <c r="H26" s="22" t="str">
        <f t="shared" si="0"/>
        <v>Xuất sắc</v>
      </c>
      <c r="I26" s="21">
        <v>92</v>
      </c>
      <c r="J26" s="23" t="str">
        <f t="shared" si="1"/>
        <v>Xuất sắc</v>
      </c>
      <c r="K26" s="31"/>
      <c r="L26" s="31"/>
      <c r="M26" s="22"/>
      <c r="N26" s="161" t="e">
        <f>VLOOKUP(B26,'[1]thôi học'!B$2:B$211,1,0)</f>
        <v>#N/A</v>
      </c>
    </row>
    <row r="27" spans="1:14">
      <c r="A27" s="13">
        <v>14</v>
      </c>
      <c r="B27" s="166" t="s">
        <v>3280</v>
      </c>
      <c r="C27" s="116" t="s">
        <v>60</v>
      </c>
      <c r="D27" s="117">
        <v>37460</v>
      </c>
      <c r="E27" s="21">
        <v>92</v>
      </c>
      <c r="F27" s="21">
        <v>92</v>
      </c>
      <c r="G27" s="21">
        <v>92</v>
      </c>
      <c r="H27" s="22" t="str">
        <f t="shared" si="0"/>
        <v>Xuất sắc</v>
      </c>
      <c r="I27" s="21">
        <v>92</v>
      </c>
      <c r="J27" s="23" t="str">
        <f t="shared" si="1"/>
        <v>Xuất sắc</v>
      </c>
      <c r="K27" s="31"/>
      <c r="L27" s="31"/>
      <c r="M27" s="22"/>
      <c r="N27" s="161" t="e">
        <f>VLOOKUP(B27,'[1]thôi học'!B$2:B$211,1,0)</f>
        <v>#N/A</v>
      </c>
    </row>
    <row r="28" spans="1:14">
      <c r="A28" s="13">
        <v>15</v>
      </c>
      <c r="B28" s="166" t="s">
        <v>3281</v>
      </c>
      <c r="C28" s="116" t="s">
        <v>1535</v>
      </c>
      <c r="D28" s="117">
        <v>37578</v>
      </c>
      <c r="E28" s="21">
        <v>0</v>
      </c>
      <c r="F28" s="21">
        <v>0</v>
      </c>
      <c r="G28" s="21">
        <v>0</v>
      </c>
      <c r="H28" s="22" t="str">
        <f t="shared" si="0"/>
        <v>Kém</v>
      </c>
      <c r="I28" s="21">
        <v>0</v>
      </c>
      <c r="J28" s="23" t="str">
        <f t="shared" si="1"/>
        <v>Kém</v>
      </c>
      <c r="K28" s="31"/>
      <c r="L28" s="31"/>
      <c r="M28" s="22"/>
      <c r="N28" s="161" t="e">
        <f>VLOOKUP(B28,'[1]thôi học'!B$2:B$211,1,0)</f>
        <v>#N/A</v>
      </c>
    </row>
    <row r="29" spans="1:14">
      <c r="A29" s="13">
        <v>16</v>
      </c>
      <c r="B29" s="166" t="s">
        <v>3282</v>
      </c>
      <c r="C29" s="116" t="s">
        <v>178</v>
      </c>
      <c r="D29" s="117">
        <v>37598</v>
      </c>
      <c r="E29" s="21">
        <v>85</v>
      </c>
      <c r="F29" s="21">
        <v>85</v>
      </c>
      <c r="G29" s="21">
        <v>85</v>
      </c>
      <c r="H29" s="22" t="str">
        <f t="shared" si="0"/>
        <v>Tốt</v>
      </c>
      <c r="I29" s="21">
        <v>85</v>
      </c>
      <c r="J29" s="23" t="str">
        <f t="shared" si="1"/>
        <v>Tốt</v>
      </c>
      <c r="K29" s="31"/>
      <c r="L29" s="31"/>
      <c r="M29" s="22"/>
      <c r="N29" s="161" t="e">
        <f>VLOOKUP(B29,'[1]thôi học'!B$2:B$211,1,0)</f>
        <v>#N/A</v>
      </c>
    </row>
    <row r="30" spans="1:14">
      <c r="A30" s="13">
        <v>17</v>
      </c>
      <c r="B30" s="166" t="s">
        <v>3283</v>
      </c>
      <c r="C30" s="116" t="s">
        <v>1536</v>
      </c>
      <c r="D30" s="117">
        <v>37436</v>
      </c>
      <c r="E30" s="21">
        <v>80</v>
      </c>
      <c r="F30" s="21">
        <v>80</v>
      </c>
      <c r="G30" s="21">
        <v>80</v>
      </c>
      <c r="H30" s="22" t="str">
        <f t="shared" si="0"/>
        <v>Tốt</v>
      </c>
      <c r="I30" s="21">
        <v>80</v>
      </c>
      <c r="J30" s="23" t="str">
        <f t="shared" si="1"/>
        <v>Tốt</v>
      </c>
      <c r="K30" s="31"/>
      <c r="L30" s="31"/>
      <c r="M30" s="22"/>
      <c r="N30" s="161" t="e">
        <f>VLOOKUP(B30,'[1]thôi học'!B$2:B$211,1,0)</f>
        <v>#N/A</v>
      </c>
    </row>
    <row r="31" spans="1:14">
      <c r="A31" s="13">
        <v>18</v>
      </c>
      <c r="B31" s="166" t="s">
        <v>3284</v>
      </c>
      <c r="C31" s="116" t="s">
        <v>1537</v>
      </c>
      <c r="D31" s="117">
        <v>37310</v>
      </c>
      <c r="E31" s="21">
        <v>90</v>
      </c>
      <c r="F31" s="21">
        <v>90</v>
      </c>
      <c r="G31" s="21">
        <v>90</v>
      </c>
      <c r="H31" s="22" t="str">
        <f t="shared" si="0"/>
        <v>Xuất sắc</v>
      </c>
      <c r="I31" s="21">
        <v>90</v>
      </c>
      <c r="J31" s="23" t="str">
        <f t="shared" si="1"/>
        <v>Xuất sắc</v>
      </c>
      <c r="K31" s="31"/>
      <c r="L31" s="31"/>
      <c r="M31" s="22"/>
      <c r="N31" s="161" t="e">
        <f>VLOOKUP(B31,'[1]thôi học'!B$2:B$211,1,0)</f>
        <v>#N/A</v>
      </c>
    </row>
    <row r="32" spans="1:14">
      <c r="A32" s="13">
        <v>19</v>
      </c>
      <c r="B32" s="166" t="s">
        <v>3285</v>
      </c>
      <c r="C32" s="116" t="s">
        <v>1538</v>
      </c>
      <c r="D32" s="117">
        <v>37388</v>
      </c>
      <c r="E32" s="21">
        <v>90</v>
      </c>
      <c r="F32" s="21">
        <v>90</v>
      </c>
      <c r="G32" s="21">
        <v>90</v>
      </c>
      <c r="H32" s="22" t="str">
        <f t="shared" si="0"/>
        <v>Xuất sắc</v>
      </c>
      <c r="I32" s="21">
        <v>90</v>
      </c>
      <c r="J32" s="23" t="str">
        <f t="shared" si="1"/>
        <v>Xuất sắc</v>
      </c>
      <c r="K32" s="31"/>
      <c r="L32" s="31"/>
      <c r="M32" s="22"/>
      <c r="N32" s="161" t="e">
        <f>VLOOKUP(B32,'[1]thôi học'!B$2:B$211,1,0)</f>
        <v>#N/A</v>
      </c>
    </row>
    <row r="33" spans="1:14">
      <c r="A33" s="13">
        <v>20</v>
      </c>
      <c r="B33" s="166" t="s">
        <v>3286</v>
      </c>
      <c r="C33" s="116" t="s">
        <v>1539</v>
      </c>
      <c r="D33" s="117">
        <v>37489</v>
      </c>
      <c r="E33" s="21">
        <v>78</v>
      </c>
      <c r="F33" s="21">
        <v>78</v>
      </c>
      <c r="G33" s="21">
        <v>78</v>
      </c>
      <c r="H33" s="22" t="str">
        <f t="shared" si="0"/>
        <v>Khá</v>
      </c>
      <c r="I33" s="21">
        <v>78</v>
      </c>
      <c r="J33" s="23" t="str">
        <f t="shared" si="1"/>
        <v>Khá</v>
      </c>
      <c r="K33" s="31"/>
      <c r="L33" s="31"/>
      <c r="M33" s="22"/>
      <c r="N33" s="161" t="e">
        <f>VLOOKUP(B33,'[1]thôi học'!B$2:B$211,1,0)</f>
        <v>#N/A</v>
      </c>
    </row>
    <row r="34" spans="1:14">
      <c r="A34" s="13">
        <v>21</v>
      </c>
      <c r="B34" s="166" t="s">
        <v>3287</v>
      </c>
      <c r="C34" s="116" t="s">
        <v>56</v>
      </c>
      <c r="D34" s="117">
        <v>37566</v>
      </c>
      <c r="E34" s="21">
        <v>90</v>
      </c>
      <c r="F34" s="21">
        <v>90</v>
      </c>
      <c r="G34" s="21">
        <v>90</v>
      </c>
      <c r="H34" s="22" t="str">
        <f t="shared" si="0"/>
        <v>Xuất sắc</v>
      </c>
      <c r="I34" s="21">
        <v>90</v>
      </c>
      <c r="J34" s="23" t="str">
        <f t="shared" si="1"/>
        <v>Xuất sắc</v>
      </c>
      <c r="K34" s="31"/>
      <c r="L34" s="31"/>
      <c r="M34" s="22"/>
      <c r="N34" s="161" t="e">
        <f>VLOOKUP(B34,'[1]thôi học'!B$2:B$211,1,0)</f>
        <v>#N/A</v>
      </c>
    </row>
    <row r="35" spans="1:14">
      <c r="A35" s="13">
        <v>22</v>
      </c>
      <c r="B35" s="166" t="s">
        <v>3288</v>
      </c>
      <c r="C35" s="116" t="s">
        <v>1540</v>
      </c>
      <c r="D35" s="117">
        <v>37592</v>
      </c>
      <c r="E35" s="21">
        <v>80</v>
      </c>
      <c r="F35" s="21">
        <v>77</v>
      </c>
      <c r="G35" s="21">
        <v>77</v>
      </c>
      <c r="H35" s="22" t="str">
        <f t="shared" si="0"/>
        <v>Khá</v>
      </c>
      <c r="I35" s="21">
        <v>77</v>
      </c>
      <c r="J35" s="23" t="str">
        <f t="shared" si="1"/>
        <v>Khá</v>
      </c>
      <c r="K35" s="31"/>
      <c r="L35" s="31"/>
      <c r="M35" s="22"/>
      <c r="N35" s="161" t="e">
        <f>VLOOKUP(B35,'[1]thôi học'!B$2:B$211,1,0)</f>
        <v>#N/A</v>
      </c>
    </row>
    <row r="36" spans="1:14">
      <c r="A36" s="13">
        <v>23</v>
      </c>
      <c r="B36" s="166" t="s">
        <v>3289</v>
      </c>
      <c r="C36" s="116" t="s">
        <v>175</v>
      </c>
      <c r="D36" s="117">
        <v>37587</v>
      </c>
      <c r="E36" s="21">
        <v>80</v>
      </c>
      <c r="F36" s="21">
        <v>80</v>
      </c>
      <c r="G36" s="21">
        <v>80</v>
      </c>
      <c r="H36" s="22" t="str">
        <f t="shared" si="0"/>
        <v>Tốt</v>
      </c>
      <c r="I36" s="21">
        <v>80</v>
      </c>
      <c r="J36" s="23" t="str">
        <f t="shared" si="1"/>
        <v>Tốt</v>
      </c>
      <c r="K36" s="31"/>
      <c r="L36" s="31"/>
      <c r="M36" s="22"/>
      <c r="N36" s="161" t="e">
        <f>VLOOKUP(B36,'[1]thôi học'!B$2:B$211,1,0)</f>
        <v>#N/A</v>
      </c>
    </row>
    <row r="37" spans="1:14">
      <c r="A37" s="13">
        <v>24</v>
      </c>
      <c r="B37" s="166" t="s">
        <v>3290</v>
      </c>
      <c r="C37" s="116" t="s">
        <v>1541</v>
      </c>
      <c r="D37" s="117">
        <v>37378</v>
      </c>
      <c r="E37" s="21">
        <v>90</v>
      </c>
      <c r="F37" s="21">
        <v>90</v>
      </c>
      <c r="G37" s="21">
        <v>90</v>
      </c>
      <c r="H37" s="22" t="str">
        <f t="shared" si="0"/>
        <v>Xuất sắc</v>
      </c>
      <c r="I37" s="21">
        <v>90</v>
      </c>
      <c r="J37" s="23" t="str">
        <f t="shared" si="1"/>
        <v>Xuất sắc</v>
      </c>
      <c r="K37" s="31"/>
      <c r="L37" s="31"/>
      <c r="M37" s="22"/>
      <c r="N37" s="161" t="e">
        <f>VLOOKUP(B37,'[1]thôi học'!B$2:B$211,1,0)</f>
        <v>#N/A</v>
      </c>
    </row>
    <row r="38" spans="1:14">
      <c r="A38" s="13">
        <v>25</v>
      </c>
      <c r="B38" s="166" t="s">
        <v>3291</v>
      </c>
      <c r="C38" s="116" t="s">
        <v>1542</v>
      </c>
      <c r="D38" s="117">
        <v>37329</v>
      </c>
      <c r="E38" s="21">
        <v>92</v>
      </c>
      <c r="F38" s="21">
        <v>92</v>
      </c>
      <c r="G38" s="21">
        <v>92</v>
      </c>
      <c r="H38" s="22" t="str">
        <f t="shared" si="0"/>
        <v>Xuất sắc</v>
      </c>
      <c r="I38" s="21">
        <v>92</v>
      </c>
      <c r="J38" s="23" t="str">
        <f t="shared" si="1"/>
        <v>Xuất sắc</v>
      </c>
      <c r="K38" s="31"/>
      <c r="L38" s="31"/>
      <c r="M38" s="22"/>
      <c r="N38" s="161" t="e">
        <f>VLOOKUP(B38,'[1]thôi học'!B$2:B$211,1,0)</f>
        <v>#N/A</v>
      </c>
    </row>
    <row r="39" spans="1:14">
      <c r="A39" s="13">
        <v>26</v>
      </c>
      <c r="B39" s="166" t="s">
        <v>3292</v>
      </c>
      <c r="C39" s="116" t="s">
        <v>1543</v>
      </c>
      <c r="D39" s="117">
        <v>37467</v>
      </c>
      <c r="E39" s="21">
        <v>92</v>
      </c>
      <c r="F39" s="21">
        <v>92</v>
      </c>
      <c r="G39" s="21">
        <v>92</v>
      </c>
      <c r="H39" s="22" t="str">
        <f t="shared" si="0"/>
        <v>Xuất sắc</v>
      </c>
      <c r="I39" s="21">
        <v>92</v>
      </c>
      <c r="J39" s="23" t="str">
        <f t="shared" si="1"/>
        <v>Xuất sắc</v>
      </c>
      <c r="K39" s="31"/>
      <c r="L39" s="31"/>
      <c r="M39" s="22"/>
      <c r="N39" s="161" t="e">
        <f>VLOOKUP(B39,'[1]thôi học'!B$2:B$211,1,0)</f>
        <v>#N/A</v>
      </c>
    </row>
    <row r="40" spans="1:14">
      <c r="A40" s="13">
        <v>27</v>
      </c>
      <c r="B40" s="166" t="s">
        <v>3293</v>
      </c>
      <c r="C40" s="116" t="s">
        <v>276</v>
      </c>
      <c r="D40" s="117">
        <v>37495</v>
      </c>
      <c r="E40" s="21">
        <v>90</v>
      </c>
      <c r="F40" s="21">
        <v>90</v>
      </c>
      <c r="G40" s="21">
        <v>90</v>
      </c>
      <c r="H40" s="22" t="str">
        <f t="shared" si="0"/>
        <v>Xuất sắc</v>
      </c>
      <c r="I40" s="21">
        <v>90</v>
      </c>
      <c r="J40" s="23" t="str">
        <f t="shared" si="1"/>
        <v>Xuất sắc</v>
      </c>
      <c r="K40" s="31"/>
      <c r="L40" s="31"/>
      <c r="M40" s="22"/>
      <c r="N40" s="161" t="e">
        <f>VLOOKUP(B40,'[1]thôi học'!B$2:B$211,1,0)</f>
        <v>#N/A</v>
      </c>
    </row>
    <row r="41" spans="1:14">
      <c r="A41" s="13">
        <v>28</v>
      </c>
      <c r="B41" s="166" t="s">
        <v>3294</v>
      </c>
      <c r="C41" s="116" t="s">
        <v>1544</v>
      </c>
      <c r="D41" s="117">
        <v>37552</v>
      </c>
      <c r="E41" s="21">
        <v>80</v>
      </c>
      <c r="F41" s="21">
        <v>80</v>
      </c>
      <c r="G41" s="21">
        <v>80</v>
      </c>
      <c r="H41" s="22" t="str">
        <f t="shared" si="0"/>
        <v>Tốt</v>
      </c>
      <c r="I41" s="21">
        <v>80</v>
      </c>
      <c r="J41" s="23" t="str">
        <f t="shared" si="1"/>
        <v>Tốt</v>
      </c>
      <c r="K41" s="31"/>
      <c r="L41" s="31"/>
      <c r="M41" s="22"/>
      <c r="N41" s="161" t="e">
        <f>VLOOKUP(B41,'[1]thôi học'!B$2:B$211,1,0)</f>
        <v>#N/A</v>
      </c>
    </row>
    <row r="42" spans="1:14">
      <c r="A42" s="13">
        <v>29</v>
      </c>
      <c r="B42" s="166" t="s">
        <v>3295</v>
      </c>
      <c r="C42" s="116" t="s">
        <v>1545</v>
      </c>
      <c r="D42" s="117">
        <v>37301</v>
      </c>
      <c r="E42" s="21">
        <v>80</v>
      </c>
      <c r="F42" s="21">
        <v>90</v>
      </c>
      <c r="G42" s="21">
        <v>90</v>
      </c>
      <c r="H42" s="22" t="str">
        <f t="shared" si="0"/>
        <v>Xuất sắc</v>
      </c>
      <c r="I42" s="21">
        <v>90</v>
      </c>
      <c r="J42" s="23" t="str">
        <f t="shared" si="1"/>
        <v>Xuất sắc</v>
      </c>
      <c r="K42" s="31"/>
      <c r="L42" s="31"/>
      <c r="M42" s="22"/>
      <c r="N42" s="161" t="e">
        <f>VLOOKUP(B42,'[1]thôi học'!B$2:B$211,1,0)</f>
        <v>#N/A</v>
      </c>
    </row>
    <row r="43" spans="1:14">
      <c r="A43" s="13">
        <v>30</v>
      </c>
      <c r="B43" s="166" t="s">
        <v>3296</v>
      </c>
      <c r="C43" s="116" t="s">
        <v>1546</v>
      </c>
      <c r="D43" s="117">
        <v>37438</v>
      </c>
      <c r="E43" s="21">
        <v>90</v>
      </c>
      <c r="F43" s="21">
        <v>90</v>
      </c>
      <c r="G43" s="21">
        <v>90</v>
      </c>
      <c r="H43" s="22" t="str">
        <f t="shared" si="0"/>
        <v>Xuất sắc</v>
      </c>
      <c r="I43" s="21">
        <v>90</v>
      </c>
      <c r="J43" s="23" t="str">
        <f t="shared" si="1"/>
        <v>Xuất sắc</v>
      </c>
      <c r="K43" s="31"/>
      <c r="L43" s="31"/>
      <c r="M43" s="22"/>
      <c r="N43" s="161" t="e">
        <f>VLOOKUP(B43,'[1]thôi học'!B$2:B$211,1,0)</f>
        <v>#N/A</v>
      </c>
    </row>
    <row r="44" spans="1:14">
      <c r="A44" s="13">
        <v>31</v>
      </c>
      <c r="B44" s="166" t="s">
        <v>3297</v>
      </c>
      <c r="C44" s="116" t="s">
        <v>1547</v>
      </c>
      <c r="D44" s="117">
        <v>37621</v>
      </c>
      <c r="E44" s="21">
        <v>82</v>
      </c>
      <c r="F44" s="21">
        <v>82</v>
      </c>
      <c r="G44" s="21">
        <v>82</v>
      </c>
      <c r="H44" s="22" t="str">
        <f t="shared" si="0"/>
        <v>Tốt</v>
      </c>
      <c r="I44" s="21">
        <v>82</v>
      </c>
      <c r="J44" s="23" t="str">
        <f t="shared" si="1"/>
        <v>Tốt</v>
      </c>
      <c r="K44" s="31"/>
      <c r="L44" s="31"/>
      <c r="M44" s="22"/>
      <c r="N44" s="161" t="e">
        <f>VLOOKUP(B44,'[1]thôi học'!B$2:B$211,1,0)</f>
        <v>#N/A</v>
      </c>
    </row>
    <row r="45" spans="1:14">
      <c r="A45" s="13">
        <v>32</v>
      </c>
      <c r="B45" s="166" t="s">
        <v>3298</v>
      </c>
      <c r="C45" s="116" t="s">
        <v>331</v>
      </c>
      <c r="D45" s="117">
        <v>37338</v>
      </c>
      <c r="E45" s="21">
        <v>82</v>
      </c>
      <c r="F45" s="21">
        <v>82</v>
      </c>
      <c r="G45" s="21">
        <v>82</v>
      </c>
      <c r="H45" s="22" t="str">
        <f t="shared" si="0"/>
        <v>Tốt</v>
      </c>
      <c r="I45" s="21">
        <v>82</v>
      </c>
      <c r="J45" s="23" t="str">
        <f t="shared" si="1"/>
        <v>Tốt</v>
      </c>
      <c r="K45" s="31"/>
      <c r="L45" s="31"/>
      <c r="M45" s="22"/>
      <c r="N45" s="161" t="e">
        <f>VLOOKUP(B45,'[1]thôi học'!B$2:B$211,1,0)</f>
        <v>#N/A</v>
      </c>
    </row>
    <row r="46" spans="1:14">
      <c r="A46" s="13">
        <v>33</v>
      </c>
      <c r="B46" s="166" t="s">
        <v>3299</v>
      </c>
      <c r="C46" s="116" t="s">
        <v>1548</v>
      </c>
      <c r="D46" s="117">
        <v>37481</v>
      </c>
      <c r="E46" s="21">
        <v>82</v>
      </c>
      <c r="F46" s="21">
        <v>82</v>
      </c>
      <c r="G46" s="21">
        <v>82</v>
      </c>
      <c r="H46" s="22" t="str">
        <f t="shared" si="0"/>
        <v>Tốt</v>
      </c>
      <c r="I46" s="21">
        <v>82</v>
      </c>
      <c r="J46" s="23" t="str">
        <f t="shared" si="1"/>
        <v>Tốt</v>
      </c>
      <c r="K46" s="31"/>
      <c r="L46" s="31"/>
      <c r="M46" s="22"/>
      <c r="N46" s="161" t="e">
        <f>VLOOKUP(B46,'[1]thôi học'!B$2:B$211,1,0)</f>
        <v>#N/A</v>
      </c>
    </row>
    <row r="47" spans="1:14">
      <c r="A47" s="13">
        <v>34</v>
      </c>
      <c r="B47" s="166" t="s">
        <v>3300</v>
      </c>
      <c r="C47" s="116" t="s">
        <v>606</v>
      </c>
      <c r="D47" s="117">
        <v>37542</v>
      </c>
      <c r="E47" s="21">
        <v>80</v>
      </c>
      <c r="F47" s="21">
        <v>80</v>
      </c>
      <c r="G47" s="21">
        <v>80</v>
      </c>
      <c r="H47" s="22" t="str">
        <f t="shared" si="0"/>
        <v>Tốt</v>
      </c>
      <c r="I47" s="21">
        <v>80</v>
      </c>
      <c r="J47" s="23" t="str">
        <f t="shared" si="1"/>
        <v>Tốt</v>
      </c>
      <c r="K47" s="31"/>
      <c r="L47" s="31"/>
      <c r="M47" s="22"/>
      <c r="N47" s="161" t="e">
        <f>VLOOKUP(B47,'[1]thôi học'!B$2:B$211,1,0)</f>
        <v>#N/A</v>
      </c>
    </row>
    <row r="48" spans="1:14">
      <c r="A48" s="13">
        <v>35</v>
      </c>
      <c r="B48" s="166" t="s">
        <v>3301</v>
      </c>
      <c r="C48" s="116" t="s">
        <v>1549</v>
      </c>
      <c r="D48" s="117">
        <v>37516</v>
      </c>
      <c r="E48" s="21">
        <v>80</v>
      </c>
      <c r="F48" s="21">
        <v>80</v>
      </c>
      <c r="G48" s="21">
        <v>80</v>
      </c>
      <c r="H48" s="22" t="str">
        <f t="shared" si="0"/>
        <v>Tốt</v>
      </c>
      <c r="I48" s="21">
        <v>80</v>
      </c>
      <c r="J48" s="23" t="str">
        <f t="shared" si="1"/>
        <v>Tốt</v>
      </c>
      <c r="K48" s="31"/>
      <c r="L48" s="31"/>
      <c r="M48" s="22"/>
      <c r="N48" s="161" t="e">
        <f>VLOOKUP(B48,'[1]thôi học'!B$2:B$211,1,0)</f>
        <v>#N/A</v>
      </c>
    </row>
    <row r="49" spans="1:14">
      <c r="A49" s="13">
        <v>36</v>
      </c>
      <c r="B49" s="166" t="s">
        <v>3302</v>
      </c>
      <c r="C49" s="116" t="s">
        <v>1550</v>
      </c>
      <c r="D49" s="117">
        <v>37618</v>
      </c>
      <c r="E49" s="21">
        <v>92</v>
      </c>
      <c r="F49" s="21">
        <v>92</v>
      </c>
      <c r="G49" s="21">
        <v>92</v>
      </c>
      <c r="H49" s="22" t="str">
        <f t="shared" si="0"/>
        <v>Xuất sắc</v>
      </c>
      <c r="I49" s="21">
        <v>92</v>
      </c>
      <c r="J49" s="23" t="str">
        <f t="shared" si="1"/>
        <v>Xuất sắc</v>
      </c>
      <c r="K49" s="31"/>
      <c r="L49" s="31"/>
      <c r="M49" s="22"/>
      <c r="N49" s="161" t="e">
        <f>VLOOKUP(B49,'[1]thôi học'!B$2:B$211,1,0)</f>
        <v>#N/A</v>
      </c>
    </row>
    <row r="50" spans="1:14" s="25" customFormat="1">
      <c r="A50" s="13">
        <v>37</v>
      </c>
      <c r="B50" s="166" t="s">
        <v>3303</v>
      </c>
      <c r="C50" s="116" t="s">
        <v>1551</v>
      </c>
      <c r="D50" s="117">
        <v>37296</v>
      </c>
      <c r="E50" s="21">
        <v>90</v>
      </c>
      <c r="F50" s="21">
        <v>90</v>
      </c>
      <c r="G50" s="21">
        <v>90</v>
      </c>
      <c r="H50" s="22" t="str">
        <f t="shared" si="0"/>
        <v>Xuất sắc</v>
      </c>
      <c r="I50" s="21">
        <v>90</v>
      </c>
      <c r="J50" s="23" t="str">
        <f t="shared" si="1"/>
        <v>Xuất sắc</v>
      </c>
      <c r="K50" s="31"/>
      <c r="L50" s="31"/>
      <c r="M50" s="22"/>
      <c r="N50" s="161" t="e">
        <f>VLOOKUP(B50,'[1]thôi học'!B$2:B$211,1,0)</f>
        <v>#N/A</v>
      </c>
    </row>
    <row r="51" spans="1:14">
      <c r="A51" s="13">
        <v>38</v>
      </c>
      <c r="B51" s="166" t="s">
        <v>3304</v>
      </c>
      <c r="C51" s="116" t="s">
        <v>1552</v>
      </c>
      <c r="D51" s="117">
        <v>37327</v>
      </c>
      <c r="E51" s="21">
        <v>80</v>
      </c>
      <c r="F51" s="21">
        <v>80</v>
      </c>
      <c r="G51" s="21">
        <v>80</v>
      </c>
      <c r="H51" s="22" t="str">
        <f t="shared" si="0"/>
        <v>Tốt</v>
      </c>
      <c r="I51" s="21">
        <v>80</v>
      </c>
      <c r="J51" s="23" t="str">
        <f t="shared" si="1"/>
        <v>Tốt</v>
      </c>
      <c r="K51" s="31"/>
      <c r="L51" s="31"/>
      <c r="M51" s="22"/>
      <c r="N51" s="161" t="e">
        <f>VLOOKUP(B51,'[1]thôi học'!B$2:B$211,1,0)</f>
        <v>#N/A</v>
      </c>
    </row>
    <row r="52" spans="1:14">
      <c r="A52" s="13">
        <v>39</v>
      </c>
      <c r="B52" s="166" t="s">
        <v>3305</v>
      </c>
      <c r="C52" s="116" t="s">
        <v>53</v>
      </c>
      <c r="D52" s="117">
        <v>37303</v>
      </c>
      <c r="E52" s="21">
        <v>80</v>
      </c>
      <c r="F52" s="21">
        <v>80</v>
      </c>
      <c r="G52" s="21">
        <v>80</v>
      </c>
      <c r="H52" s="22" t="str">
        <f t="shared" si="0"/>
        <v>Tốt</v>
      </c>
      <c r="I52" s="21">
        <v>80</v>
      </c>
      <c r="J52" s="23" t="str">
        <f t="shared" si="1"/>
        <v>Tốt</v>
      </c>
      <c r="K52" s="31"/>
      <c r="L52" s="31"/>
      <c r="M52" s="22"/>
      <c r="N52" s="161" t="e">
        <f>VLOOKUP(B52,'[1]thôi học'!B$2:B$211,1,0)</f>
        <v>#N/A</v>
      </c>
    </row>
    <row r="53" spans="1:14">
      <c r="A53" s="13">
        <v>40</v>
      </c>
      <c r="B53" s="166" t="s">
        <v>3306</v>
      </c>
      <c r="C53" s="116" t="s">
        <v>1553</v>
      </c>
      <c r="D53" s="117">
        <v>37436</v>
      </c>
      <c r="E53" s="21">
        <v>90</v>
      </c>
      <c r="F53" s="21">
        <v>80</v>
      </c>
      <c r="G53" s="21">
        <v>80</v>
      </c>
      <c r="H53" s="22" t="str">
        <f t="shared" si="0"/>
        <v>Tốt</v>
      </c>
      <c r="I53" s="21">
        <v>80</v>
      </c>
      <c r="J53" s="23" t="str">
        <f t="shared" si="1"/>
        <v>Tốt</v>
      </c>
      <c r="K53" s="31"/>
      <c r="L53" s="31"/>
      <c r="M53" s="22"/>
      <c r="N53" s="161" t="e">
        <f>VLOOKUP(B53,'[1]thôi học'!B$2:B$211,1,0)</f>
        <v>#N/A</v>
      </c>
    </row>
    <row r="54" spans="1:14">
      <c r="A54" s="13">
        <v>41</v>
      </c>
      <c r="B54" s="166" t="s">
        <v>3307</v>
      </c>
      <c r="C54" s="116" t="s">
        <v>1554</v>
      </c>
      <c r="D54" s="117">
        <v>37563</v>
      </c>
      <c r="E54" s="21">
        <v>80</v>
      </c>
      <c r="F54" s="21">
        <v>80</v>
      </c>
      <c r="G54" s="21">
        <v>80</v>
      </c>
      <c r="H54" s="22" t="str">
        <f t="shared" si="0"/>
        <v>Tốt</v>
      </c>
      <c r="I54" s="21">
        <v>80</v>
      </c>
      <c r="J54" s="23" t="str">
        <f t="shared" si="1"/>
        <v>Tốt</v>
      </c>
      <c r="K54" s="31"/>
      <c r="L54" s="31"/>
      <c r="M54" s="22"/>
      <c r="N54" s="161" t="e">
        <f>VLOOKUP(B54,'[1]thôi học'!B$2:B$211,1,0)</f>
        <v>#N/A</v>
      </c>
    </row>
    <row r="55" spans="1:14">
      <c r="A55" s="13">
        <v>42</v>
      </c>
      <c r="B55" s="166" t="s">
        <v>3308</v>
      </c>
      <c r="C55" s="116" t="s">
        <v>1555</v>
      </c>
      <c r="D55" s="117">
        <v>37406</v>
      </c>
      <c r="E55" s="21">
        <v>92</v>
      </c>
      <c r="F55" s="21">
        <v>92</v>
      </c>
      <c r="G55" s="21">
        <v>92</v>
      </c>
      <c r="H55" s="22" t="str">
        <f t="shared" si="0"/>
        <v>Xuất sắc</v>
      </c>
      <c r="I55" s="21">
        <v>92</v>
      </c>
      <c r="J55" s="23" t="str">
        <f t="shared" si="1"/>
        <v>Xuất sắc</v>
      </c>
      <c r="K55" s="31"/>
      <c r="L55" s="31"/>
      <c r="M55" s="22"/>
      <c r="N55" s="161" t="e">
        <f>VLOOKUP(B55,'[1]thôi học'!B$2:B$211,1,0)</f>
        <v>#N/A</v>
      </c>
    </row>
    <row r="56" spans="1:14">
      <c r="A56" s="13">
        <v>43</v>
      </c>
      <c r="B56" s="166" t="s">
        <v>3309</v>
      </c>
      <c r="C56" s="116" t="s">
        <v>1556</v>
      </c>
      <c r="D56" s="117">
        <v>37392</v>
      </c>
      <c r="E56" s="21">
        <v>90</v>
      </c>
      <c r="F56" s="21">
        <v>90</v>
      </c>
      <c r="G56" s="21">
        <v>90</v>
      </c>
      <c r="H56" s="22" t="str">
        <f t="shared" si="0"/>
        <v>Xuất sắc</v>
      </c>
      <c r="I56" s="21">
        <v>90</v>
      </c>
      <c r="J56" s="23" t="str">
        <f t="shared" si="1"/>
        <v>Xuất sắc</v>
      </c>
      <c r="K56" s="31"/>
      <c r="L56" s="31"/>
      <c r="M56" s="22"/>
      <c r="N56" s="161" t="e">
        <f>VLOOKUP(B56,'[1]thôi học'!B$2:B$211,1,0)</f>
        <v>#N/A</v>
      </c>
    </row>
    <row r="57" spans="1:14">
      <c r="A57" s="13">
        <v>44</v>
      </c>
      <c r="B57" s="166" t="s">
        <v>3310</v>
      </c>
      <c r="C57" s="116" t="s">
        <v>166</v>
      </c>
      <c r="D57" s="117">
        <v>37595</v>
      </c>
      <c r="E57" s="21">
        <v>90</v>
      </c>
      <c r="F57" s="21">
        <v>90</v>
      </c>
      <c r="G57" s="21">
        <v>90</v>
      </c>
      <c r="H57" s="22" t="str">
        <f t="shared" si="0"/>
        <v>Xuất sắc</v>
      </c>
      <c r="I57" s="21">
        <v>90</v>
      </c>
      <c r="J57" s="23" t="str">
        <f t="shared" si="1"/>
        <v>Xuất sắc</v>
      </c>
      <c r="K57" s="31"/>
      <c r="L57" s="31"/>
      <c r="M57" s="22"/>
      <c r="N57" s="161" t="e">
        <f>VLOOKUP(B57,'[1]thôi học'!B$2:B$211,1,0)</f>
        <v>#N/A</v>
      </c>
    </row>
    <row r="58" spans="1:14">
      <c r="A58" s="13">
        <v>45</v>
      </c>
      <c r="B58" s="166" t="s">
        <v>3311</v>
      </c>
      <c r="C58" s="116" t="s">
        <v>1557</v>
      </c>
      <c r="D58" s="117">
        <v>37556</v>
      </c>
      <c r="E58" s="21">
        <v>80</v>
      </c>
      <c r="F58" s="21">
        <v>80</v>
      </c>
      <c r="G58" s="21">
        <v>80</v>
      </c>
      <c r="H58" s="22" t="str">
        <f t="shared" si="0"/>
        <v>Tốt</v>
      </c>
      <c r="I58" s="21">
        <v>80</v>
      </c>
      <c r="J58" s="23" t="str">
        <f t="shared" si="1"/>
        <v>Tốt</v>
      </c>
      <c r="K58" s="31"/>
      <c r="L58" s="31"/>
      <c r="M58" s="22"/>
      <c r="N58" s="161" t="e">
        <f>VLOOKUP(B58,'[1]thôi học'!B$2:B$211,1,0)</f>
        <v>#N/A</v>
      </c>
    </row>
    <row r="59" spans="1:14">
      <c r="A59" s="13">
        <v>46</v>
      </c>
      <c r="B59" s="166" t="s">
        <v>3312</v>
      </c>
      <c r="C59" s="116" t="s">
        <v>978</v>
      </c>
      <c r="D59" s="117">
        <v>37376</v>
      </c>
      <c r="E59" s="21">
        <v>80</v>
      </c>
      <c r="F59" s="21">
        <v>77</v>
      </c>
      <c r="G59" s="21">
        <v>77</v>
      </c>
      <c r="H59" s="22" t="str">
        <f t="shared" si="0"/>
        <v>Khá</v>
      </c>
      <c r="I59" s="21">
        <v>77</v>
      </c>
      <c r="J59" s="23" t="str">
        <f t="shared" si="1"/>
        <v>Khá</v>
      </c>
      <c r="K59" s="31"/>
      <c r="L59" s="31"/>
      <c r="M59" s="22"/>
      <c r="N59" s="161" t="e">
        <f>VLOOKUP(B59,'[1]thôi học'!B$2:B$211,1,0)</f>
        <v>#N/A</v>
      </c>
    </row>
    <row r="60" spans="1:14">
      <c r="A60" s="13">
        <v>47</v>
      </c>
      <c r="B60" s="166" t="s">
        <v>3313</v>
      </c>
      <c r="C60" s="116" t="s">
        <v>1558</v>
      </c>
      <c r="D60" s="117">
        <v>37297</v>
      </c>
      <c r="E60" s="21">
        <v>80</v>
      </c>
      <c r="F60" s="21">
        <v>77</v>
      </c>
      <c r="G60" s="21">
        <v>77</v>
      </c>
      <c r="H60" s="22" t="str">
        <f t="shared" si="0"/>
        <v>Khá</v>
      </c>
      <c r="I60" s="21">
        <v>77</v>
      </c>
      <c r="J60" s="23" t="str">
        <f t="shared" si="1"/>
        <v>Khá</v>
      </c>
      <c r="K60" s="31"/>
      <c r="L60" s="31"/>
      <c r="M60" s="22"/>
      <c r="N60" s="161" t="e">
        <f>VLOOKUP(B60,'[1]thôi học'!B$2:B$211,1,0)</f>
        <v>#N/A</v>
      </c>
    </row>
    <row r="61" spans="1:14">
      <c r="A61" s="13">
        <v>48</v>
      </c>
      <c r="B61" s="166" t="s">
        <v>3314</v>
      </c>
      <c r="C61" s="116" t="s">
        <v>1375</v>
      </c>
      <c r="D61" s="117">
        <v>37515</v>
      </c>
      <c r="E61" s="21">
        <v>92</v>
      </c>
      <c r="F61" s="21">
        <v>92</v>
      </c>
      <c r="G61" s="21">
        <v>92</v>
      </c>
      <c r="H61" s="22" t="str">
        <f t="shared" si="0"/>
        <v>Xuất sắc</v>
      </c>
      <c r="I61" s="21">
        <v>92</v>
      </c>
      <c r="J61" s="23" t="str">
        <f t="shared" si="1"/>
        <v>Xuất sắc</v>
      </c>
      <c r="K61" s="31"/>
      <c r="L61" s="31"/>
      <c r="M61" s="22"/>
      <c r="N61" s="161" t="e">
        <f>VLOOKUP(B61,'[1]thôi học'!B$2:B$211,1,0)</f>
        <v>#N/A</v>
      </c>
    </row>
    <row r="62" spans="1:14">
      <c r="A62" s="13">
        <v>49</v>
      </c>
      <c r="B62" s="166" t="s">
        <v>3315</v>
      </c>
      <c r="C62" s="116" t="s">
        <v>1280</v>
      </c>
      <c r="D62" s="117">
        <v>37567</v>
      </c>
      <c r="E62" s="21">
        <v>90</v>
      </c>
      <c r="F62" s="21">
        <v>90</v>
      </c>
      <c r="G62" s="21">
        <v>90</v>
      </c>
      <c r="H62" s="22" t="str">
        <f t="shared" si="0"/>
        <v>Xuất sắc</v>
      </c>
      <c r="I62" s="21">
        <v>90</v>
      </c>
      <c r="J62" s="23" t="str">
        <f t="shared" si="1"/>
        <v>Xuất sắc</v>
      </c>
      <c r="K62" s="31"/>
      <c r="L62" s="31"/>
      <c r="M62" s="22"/>
      <c r="N62" s="161" t="e">
        <f>VLOOKUP(B62,'[1]thôi học'!B$2:B$211,1,0)</f>
        <v>#N/A</v>
      </c>
    </row>
    <row r="63" spans="1:14">
      <c r="A63" s="13">
        <v>50</v>
      </c>
      <c r="B63" s="166" t="s">
        <v>3316</v>
      </c>
      <c r="C63" s="116" t="s">
        <v>1559</v>
      </c>
      <c r="D63" s="117">
        <v>37541</v>
      </c>
      <c r="E63" s="21">
        <v>92</v>
      </c>
      <c r="F63" s="21">
        <v>92</v>
      </c>
      <c r="G63" s="21">
        <v>92</v>
      </c>
      <c r="H63" s="22" t="str">
        <f t="shared" si="0"/>
        <v>Xuất sắc</v>
      </c>
      <c r="I63" s="21">
        <v>92</v>
      </c>
      <c r="J63" s="23" t="str">
        <f t="shared" si="1"/>
        <v>Xuất sắc</v>
      </c>
      <c r="K63" s="31"/>
      <c r="L63" s="31"/>
      <c r="M63" s="22"/>
      <c r="N63" s="161" t="e">
        <f>VLOOKUP(B63,'[1]thôi học'!B$2:B$211,1,0)</f>
        <v>#N/A</v>
      </c>
    </row>
    <row r="64" spans="1:14">
      <c r="A64" s="13">
        <v>51</v>
      </c>
      <c r="B64" s="166" t="s">
        <v>3317</v>
      </c>
      <c r="C64" s="116" t="s">
        <v>1560</v>
      </c>
      <c r="D64" s="117">
        <v>37399</v>
      </c>
      <c r="E64" s="21">
        <v>90</v>
      </c>
      <c r="F64" s="21">
        <v>90</v>
      </c>
      <c r="G64" s="21">
        <v>90</v>
      </c>
      <c r="H64" s="22" t="str">
        <f t="shared" si="0"/>
        <v>Xuất sắc</v>
      </c>
      <c r="I64" s="21">
        <v>90</v>
      </c>
      <c r="J64" s="23" t="str">
        <f t="shared" si="1"/>
        <v>Xuất sắc</v>
      </c>
      <c r="K64" s="31"/>
      <c r="L64" s="31"/>
      <c r="M64" s="22"/>
      <c r="N64" s="161" t="e">
        <f>VLOOKUP(B64,'[1]thôi học'!B$2:B$211,1,0)</f>
        <v>#N/A</v>
      </c>
    </row>
    <row r="65" spans="1:14">
      <c r="A65" s="13">
        <v>52</v>
      </c>
      <c r="B65" s="166" t="s">
        <v>3318</v>
      </c>
      <c r="C65" s="116" t="s">
        <v>1561</v>
      </c>
      <c r="D65" s="117">
        <v>37574</v>
      </c>
      <c r="E65" s="21">
        <v>80</v>
      </c>
      <c r="F65" s="21">
        <v>80</v>
      </c>
      <c r="G65" s="21">
        <v>80</v>
      </c>
      <c r="H65" s="22" t="str">
        <f t="shared" si="0"/>
        <v>Tốt</v>
      </c>
      <c r="I65" s="21">
        <v>80</v>
      </c>
      <c r="J65" s="23" t="str">
        <f t="shared" si="1"/>
        <v>Tốt</v>
      </c>
      <c r="K65" s="31"/>
      <c r="L65" s="31"/>
      <c r="M65" s="22"/>
      <c r="N65" s="161" t="e">
        <f>VLOOKUP(B65,'[1]thôi học'!B$2:B$211,1,0)</f>
        <v>#N/A</v>
      </c>
    </row>
    <row r="66" spans="1:14">
      <c r="A66" s="13">
        <v>53</v>
      </c>
      <c r="B66" s="166" t="s">
        <v>3319</v>
      </c>
      <c r="C66" s="116" t="s">
        <v>1562</v>
      </c>
      <c r="D66" s="117">
        <v>37526</v>
      </c>
      <c r="E66" s="21">
        <v>90</v>
      </c>
      <c r="F66" s="21">
        <v>90</v>
      </c>
      <c r="G66" s="21">
        <v>90</v>
      </c>
      <c r="H66" s="22" t="str">
        <f t="shared" si="0"/>
        <v>Xuất sắc</v>
      </c>
      <c r="I66" s="21">
        <v>90</v>
      </c>
      <c r="J66" s="23" t="str">
        <f t="shared" si="1"/>
        <v>Xuất sắc</v>
      </c>
      <c r="K66" s="31"/>
      <c r="L66" s="31"/>
      <c r="M66" s="22"/>
      <c r="N66" s="161" t="e">
        <f>VLOOKUP(B66,'[1]thôi học'!B$2:B$211,1,0)</f>
        <v>#N/A</v>
      </c>
    </row>
    <row r="67" spans="1:14">
      <c r="A67" s="13">
        <v>54</v>
      </c>
      <c r="B67" s="166" t="s">
        <v>3320</v>
      </c>
      <c r="C67" s="116" t="s">
        <v>1563</v>
      </c>
      <c r="D67" s="117">
        <v>37462</v>
      </c>
      <c r="E67" s="21">
        <v>90</v>
      </c>
      <c r="F67" s="21">
        <v>90</v>
      </c>
      <c r="G67" s="21">
        <v>90</v>
      </c>
      <c r="H67" s="22" t="str">
        <f t="shared" si="0"/>
        <v>Xuất sắc</v>
      </c>
      <c r="I67" s="21">
        <v>90</v>
      </c>
      <c r="J67" s="23" t="str">
        <f t="shared" si="1"/>
        <v>Xuất sắc</v>
      </c>
      <c r="K67" s="31"/>
      <c r="L67" s="31"/>
      <c r="M67" s="22"/>
      <c r="N67" s="161" t="e">
        <f>VLOOKUP(B67,'[1]thôi học'!B$2:B$211,1,0)</f>
        <v>#N/A</v>
      </c>
    </row>
    <row r="68" spans="1:14">
      <c r="A68" s="13">
        <v>55</v>
      </c>
      <c r="B68" s="166" t="s">
        <v>3321</v>
      </c>
      <c r="C68" s="116" t="s">
        <v>1564</v>
      </c>
      <c r="D68" s="117">
        <v>37272</v>
      </c>
      <c r="E68" s="21">
        <v>80</v>
      </c>
      <c r="F68" s="21">
        <v>80</v>
      </c>
      <c r="G68" s="21">
        <v>80</v>
      </c>
      <c r="H68" s="22" t="str">
        <f t="shared" si="0"/>
        <v>Tốt</v>
      </c>
      <c r="I68" s="21">
        <v>80</v>
      </c>
      <c r="J68" s="23" t="str">
        <f t="shared" si="1"/>
        <v>Tốt</v>
      </c>
      <c r="K68" s="31"/>
      <c r="L68" s="31"/>
      <c r="M68" s="22"/>
      <c r="N68" s="161" t="e">
        <f>VLOOKUP(B68,'[1]thôi học'!B$2:B$211,1,0)</f>
        <v>#N/A</v>
      </c>
    </row>
    <row r="69" spans="1:14">
      <c r="A69" s="13">
        <v>56</v>
      </c>
      <c r="B69" s="166" t="s">
        <v>3322</v>
      </c>
      <c r="C69" s="116" t="s">
        <v>1565</v>
      </c>
      <c r="D69" s="117">
        <v>37327</v>
      </c>
      <c r="E69" s="21">
        <v>90</v>
      </c>
      <c r="F69" s="21">
        <v>90</v>
      </c>
      <c r="G69" s="21">
        <v>90</v>
      </c>
      <c r="H69" s="22" t="str">
        <f t="shared" si="0"/>
        <v>Xuất sắc</v>
      </c>
      <c r="I69" s="21">
        <v>90</v>
      </c>
      <c r="J69" s="23" t="str">
        <f t="shared" si="1"/>
        <v>Xuất sắc</v>
      </c>
      <c r="K69" s="31"/>
      <c r="L69" s="31"/>
      <c r="M69" s="22"/>
      <c r="N69" s="161" t="e">
        <f>VLOOKUP(B69,'[1]thôi học'!B$2:B$211,1,0)</f>
        <v>#N/A</v>
      </c>
    </row>
    <row r="70" spans="1:14">
      <c r="A70" s="13">
        <v>57</v>
      </c>
      <c r="B70" s="166" t="s">
        <v>3323</v>
      </c>
      <c r="C70" s="116" t="s">
        <v>1566</v>
      </c>
      <c r="D70" s="117">
        <v>37325</v>
      </c>
      <c r="E70" s="21">
        <v>90</v>
      </c>
      <c r="F70" s="21">
        <v>90</v>
      </c>
      <c r="G70" s="21">
        <v>90</v>
      </c>
      <c r="H70" s="22" t="str">
        <f t="shared" si="0"/>
        <v>Xuất sắc</v>
      </c>
      <c r="I70" s="21">
        <v>90</v>
      </c>
      <c r="J70" s="23" t="str">
        <f t="shared" si="1"/>
        <v>Xuất sắc</v>
      </c>
      <c r="K70" s="31"/>
      <c r="L70" s="31"/>
      <c r="M70" s="22"/>
      <c r="N70" s="161" t="e">
        <f>VLOOKUP(B70,'[1]thôi học'!B$2:B$211,1,0)</f>
        <v>#N/A</v>
      </c>
    </row>
    <row r="71" spans="1:14">
      <c r="A71" s="13">
        <v>58</v>
      </c>
      <c r="B71" s="166" t="s">
        <v>3324</v>
      </c>
      <c r="C71" s="116" t="s">
        <v>1567</v>
      </c>
      <c r="D71" s="117">
        <v>37296</v>
      </c>
      <c r="E71" s="21">
        <v>90</v>
      </c>
      <c r="F71" s="21">
        <v>90</v>
      </c>
      <c r="G71" s="21">
        <v>90</v>
      </c>
      <c r="H71" s="22" t="str">
        <f t="shared" si="0"/>
        <v>Xuất sắc</v>
      </c>
      <c r="I71" s="21">
        <v>90</v>
      </c>
      <c r="J71" s="23" t="str">
        <f t="shared" si="1"/>
        <v>Xuất sắc</v>
      </c>
      <c r="K71" s="31"/>
      <c r="L71" s="31"/>
      <c r="M71" s="22"/>
      <c r="N71" s="161" t="e">
        <f>VLOOKUP(B71,'[1]thôi học'!B$2:B$211,1,0)</f>
        <v>#N/A</v>
      </c>
    </row>
    <row r="72" spans="1:14">
      <c r="A72" s="13">
        <v>59</v>
      </c>
      <c r="B72" s="166" t="s">
        <v>3325</v>
      </c>
      <c r="C72" s="116" t="s">
        <v>1568</v>
      </c>
      <c r="D72" s="117">
        <v>37406</v>
      </c>
      <c r="E72" s="21">
        <v>0</v>
      </c>
      <c r="F72" s="21">
        <v>0</v>
      </c>
      <c r="G72" s="21">
        <v>0</v>
      </c>
      <c r="H72" s="22" t="str">
        <f t="shared" si="0"/>
        <v>Kém</v>
      </c>
      <c r="I72" s="21">
        <v>0</v>
      </c>
      <c r="J72" s="23" t="str">
        <f t="shared" si="1"/>
        <v>Kém</v>
      </c>
      <c r="K72" s="31"/>
      <c r="L72" s="31"/>
      <c r="M72" s="22"/>
      <c r="N72" s="161" t="e">
        <f>VLOOKUP(B72,'[1]thôi học'!B$2:B$211,1,0)</f>
        <v>#N/A</v>
      </c>
    </row>
    <row r="73" spans="1:14">
      <c r="A73" s="13">
        <v>60</v>
      </c>
      <c r="B73" s="166" t="s">
        <v>3326</v>
      </c>
      <c r="C73" s="116" t="s">
        <v>1569</v>
      </c>
      <c r="D73" s="139">
        <v>37314</v>
      </c>
      <c r="E73" s="21">
        <v>80</v>
      </c>
      <c r="F73" s="21">
        <v>80</v>
      </c>
      <c r="G73" s="21">
        <v>80</v>
      </c>
      <c r="H73" s="22" t="str">
        <f t="shared" si="0"/>
        <v>Tốt</v>
      </c>
      <c r="I73" s="21">
        <v>80</v>
      </c>
      <c r="J73" s="23" t="str">
        <f t="shared" si="1"/>
        <v>Tốt</v>
      </c>
      <c r="K73" s="31"/>
      <c r="L73" s="31"/>
      <c r="M73" s="22"/>
      <c r="N73" s="161" t="e">
        <f>VLOOKUP(B73,'[1]thôi học'!B$2:B$211,1,0)</f>
        <v>#N/A</v>
      </c>
    </row>
    <row r="74" spans="1:14">
      <c r="E74" s="160"/>
      <c r="F74" s="160"/>
    </row>
    <row r="75" spans="1:14">
      <c r="A75" s="92" t="s">
        <v>3387</v>
      </c>
      <c r="E75" s="160"/>
      <c r="F75" s="160"/>
    </row>
  </sheetData>
  <mergeCells count="20">
    <mergeCell ref="K12:K13"/>
    <mergeCell ref="L12:L13"/>
    <mergeCell ref="M12:M13"/>
    <mergeCell ref="A9:L9"/>
    <mergeCell ref="A10:L10"/>
    <mergeCell ref="A12:A13"/>
    <mergeCell ref="B12:B13"/>
    <mergeCell ref="C12:C13"/>
    <mergeCell ref="D12:D13"/>
    <mergeCell ref="E12:E13"/>
    <mergeCell ref="F12:F13"/>
    <mergeCell ref="G12:H12"/>
    <mergeCell ref="I12:J12"/>
    <mergeCell ref="A7:D7"/>
    <mergeCell ref="E7:H7"/>
    <mergeCell ref="A1:J1"/>
    <mergeCell ref="A2:J2"/>
    <mergeCell ref="A3:J3"/>
    <mergeCell ref="A4:J4"/>
    <mergeCell ref="A6:D6"/>
  </mergeCells>
  <pageMargins left="0.33" right="0.27" top="0.33" bottom="0.27" header="0.17" footer="0.17"/>
  <pageSetup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75"/>
  <sheetViews>
    <sheetView topLeftCell="A5" workbookViewId="0">
      <selection activeCell="Q26" sqref="Q26"/>
    </sheetView>
  </sheetViews>
  <sheetFormatPr defaultColWidth="9.125" defaultRowHeight="15"/>
  <cols>
    <col min="1" max="1" width="4.875" style="18" bestFit="1" customWidth="1"/>
    <col min="2" max="2" width="10.125" style="25" bestFit="1" customWidth="1"/>
    <col min="3" max="3" width="23.25" style="17" bestFit="1" customWidth="1"/>
    <col min="4" max="4" width="11.25" style="24" bestFit="1" customWidth="1"/>
    <col min="5" max="5" width="8" style="18" customWidth="1"/>
    <col min="6" max="6" width="8.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7.625" style="29" hidden="1" customWidth="1"/>
    <col min="12" max="12" width="13.75" style="19" hidden="1" customWidth="1"/>
    <col min="13" max="13" width="10.87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644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102"/>
      <c r="C8" s="45"/>
      <c r="D8" s="27"/>
      <c r="E8" s="82"/>
      <c r="F8" s="82"/>
      <c r="G8" s="46"/>
    </row>
    <row r="9" spans="1:14">
      <c r="A9" s="207" t="s">
        <v>1636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7" t="s">
        <v>3327</v>
      </c>
      <c r="C14" s="112" t="s">
        <v>1570</v>
      </c>
      <c r="D14" s="113">
        <v>37458</v>
      </c>
      <c r="E14" s="21">
        <v>92</v>
      </c>
      <c r="F14" s="21">
        <v>92</v>
      </c>
      <c r="G14" s="21">
        <v>92</v>
      </c>
      <c r="H14" s="22" t="str">
        <f>IF(G14&gt;=90,"Xuất sắc",IF(G14&gt;=80,"Tốt", IF(G14&gt;=65,"Khá",IF(G14&gt;=50,"Trung bình", IF(G14&gt;=35, "Yếu", "Kém")))))</f>
        <v>Xuất sắc</v>
      </c>
      <c r="I14" s="21">
        <v>92</v>
      </c>
      <c r="J14" s="23" t="str">
        <f>IF(I14&gt;=90,"Xuất sắc",IF(I14&gt;=80,"Tốt", IF(I14&gt;=65,"Khá",IF(I14&gt;=50,"Trung bình", IF(I14&gt;=35, "Yếu", "Kém")))))</f>
        <v>Xuất sắc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7" t="s">
        <v>3328</v>
      </c>
      <c r="C15" s="112" t="s">
        <v>1571</v>
      </c>
      <c r="D15" s="113">
        <v>37544</v>
      </c>
      <c r="E15" s="21">
        <v>92</v>
      </c>
      <c r="F15" s="21">
        <v>92</v>
      </c>
      <c r="G15" s="21">
        <v>92</v>
      </c>
      <c r="H15" s="22" t="str">
        <f>IF(G15&gt;=90,"Xuất sắc",IF(G15&gt;=80,"Tốt", IF(G15&gt;=65,"Khá",IF(G15&gt;=50,"Trung bình", IF(G15&gt;=35, "Yếu", "Kém")))))</f>
        <v>Xuất sắc</v>
      </c>
      <c r="I15" s="21">
        <v>92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>
      <c r="A16" s="13">
        <v>3</v>
      </c>
      <c r="B16" s="167" t="s">
        <v>3329</v>
      </c>
      <c r="C16" s="112" t="s">
        <v>1572</v>
      </c>
      <c r="D16" s="113">
        <v>37585</v>
      </c>
      <c r="E16" s="21">
        <v>92</v>
      </c>
      <c r="F16" s="21">
        <v>92</v>
      </c>
      <c r="G16" s="21">
        <v>92</v>
      </c>
      <c r="H16" s="22" t="str">
        <f t="shared" ref="H16:H73" si="0">IF(G16&gt;=90,"Xuất sắc",IF(G16&gt;=80,"Tốt", IF(G16&gt;=65,"Khá",IF(G16&gt;=50,"Trung bình", IF(G16&gt;=35, "Yếu", "Kém")))))</f>
        <v>Xuất sắc</v>
      </c>
      <c r="I16" s="21">
        <v>92</v>
      </c>
      <c r="J16" s="23" t="str">
        <f t="shared" ref="J16:J73" si="1">IF(I16&gt;=90,"Xuất sắc",IF(I16&gt;=80,"Tốt", IF(I16&gt;=65,"Khá",IF(I16&gt;=50,"Trung bình", IF(I16&gt;=35, "Yếu", "Kém")))))</f>
        <v>Xuất sắc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>
      <c r="A17" s="13">
        <v>4</v>
      </c>
      <c r="B17" s="167" t="s">
        <v>3330</v>
      </c>
      <c r="C17" s="112" t="s">
        <v>1573</v>
      </c>
      <c r="D17" s="113">
        <v>37578</v>
      </c>
      <c r="E17" s="21">
        <v>82</v>
      </c>
      <c r="F17" s="21">
        <v>82</v>
      </c>
      <c r="G17" s="21">
        <v>82</v>
      </c>
      <c r="H17" s="22" t="str">
        <f t="shared" si="0"/>
        <v>Tốt</v>
      </c>
      <c r="I17" s="21">
        <v>82</v>
      </c>
      <c r="J17" s="23" t="str">
        <f t="shared" si="1"/>
        <v>Tốt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>
      <c r="A18" s="13">
        <v>5</v>
      </c>
      <c r="B18" s="167" t="s">
        <v>3331</v>
      </c>
      <c r="C18" s="112" t="s">
        <v>266</v>
      </c>
      <c r="D18" s="113">
        <v>37471</v>
      </c>
      <c r="E18" s="21">
        <v>90</v>
      </c>
      <c r="F18" s="21">
        <v>90</v>
      </c>
      <c r="G18" s="21">
        <v>90</v>
      </c>
      <c r="H18" s="22" t="str">
        <f t="shared" si="0"/>
        <v>Xuất sắc</v>
      </c>
      <c r="I18" s="21">
        <v>90</v>
      </c>
      <c r="J18" s="23" t="str">
        <f t="shared" si="1"/>
        <v>Xuất sắc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>
      <c r="A19" s="13">
        <v>6</v>
      </c>
      <c r="B19" s="167" t="s">
        <v>3332</v>
      </c>
      <c r="C19" s="112" t="s">
        <v>1574</v>
      </c>
      <c r="D19" s="113">
        <v>37576</v>
      </c>
      <c r="E19" s="21">
        <v>90</v>
      </c>
      <c r="F19" s="21">
        <v>90</v>
      </c>
      <c r="G19" s="21">
        <v>90</v>
      </c>
      <c r="H19" s="22" t="str">
        <f t="shared" si="0"/>
        <v>Xuất sắc</v>
      </c>
      <c r="I19" s="21">
        <v>90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7" t="s">
        <v>3333</v>
      </c>
      <c r="C20" s="112" t="s">
        <v>1575</v>
      </c>
      <c r="D20" s="113">
        <v>37347</v>
      </c>
      <c r="E20" s="21">
        <v>92</v>
      </c>
      <c r="F20" s="21">
        <v>92</v>
      </c>
      <c r="G20" s="21">
        <v>92</v>
      </c>
      <c r="H20" s="22" t="str">
        <f t="shared" si="0"/>
        <v>Xuất sắc</v>
      </c>
      <c r="I20" s="21">
        <v>92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13">
        <v>8</v>
      </c>
      <c r="B21" s="167" t="s">
        <v>3334</v>
      </c>
      <c r="C21" s="112" t="s">
        <v>1576</v>
      </c>
      <c r="D21" s="113">
        <v>37359</v>
      </c>
      <c r="E21" s="21">
        <v>77</v>
      </c>
      <c r="F21" s="21">
        <v>77</v>
      </c>
      <c r="G21" s="21">
        <v>77</v>
      </c>
      <c r="H21" s="22" t="str">
        <f t="shared" si="0"/>
        <v>Khá</v>
      </c>
      <c r="I21" s="21">
        <v>77</v>
      </c>
      <c r="J21" s="23" t="str">
        <f t="shared" si="1"/>
        <v>Khá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>
      <c r="A22" s="13">
        <v>9</v>
      </c>
      <c r="B22" s="167" t="s">
        <v>3335</v>
      </c>
      <c r="C22" s="112" t="s">
        <v>1577</v>
      </c>
      <c r="D22" s="113">
        <v>36857</v>
      </c>
      <c r="E22" s="21">
        <v>90</v>
      </c>
      <c r="F22" s="21">
        <v>90</v>
      </c>
      <c r="G22" s="21">
        <v>90</v>
      </c>
      <c r="H22" s="22" t="str">
        <f t="shared" si="0"/>
        <v>Xuất sắc</v>
      </c>
      <c r="I22" s="21">
        <v>90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 s="104" customFormat="1">
      <c r="A23" s="13">
        <v>10</v>
      </c>
      <c r="B23" s="167" t="s">
        <v>3336</v>
      </c>
      <c r="C23" s="112" t="s">
        <v>1578</v>
      </c>
      <c r="D23" s="113">
        <v>37465</v>
      </c>
      <c r="E23" s="21">
        <v>94</v>
      </c>
      <c r="F23" s="21">
        <v>94</v>
      </c>
      <c r="G23" s="21">
        <v>94</v>
      </c>
      <c r="H23" s="22" t="str">
        <f t="shared" si="0"/>
        <v>Xuất sắc</v>
      </c>
      <c r="I23" s="21">
        <v>94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>
      <c r="A24" s="13">
        <v>11</v>
      </c>
      <c r="B24" s="167" t="s">
        <v>3337</v>
      </c>
      <c r="C24" s="112" t="s">
        <v>1579</v>
      </c>
      <c r="D24" s="113">
        <v>37503</v>
      </c>
      <c r="E24" s="21">
        <v>80</v>
      </c>
      <c r="F24" s="21">
        <v>80</v>
      </c>
      <c r="G24" s="21">
        <v>80</v>
      </c>
      <c r="H24" s="22" t="str">
        <f t="shared" si="0"/>
        <v>Tốt</v>
      </c>
      <c r="I24" s="21">
        <v>80</v>
      </c>
      <c r="J24" s="23" t="str">
        <f t="shared" si="1"/>
        <v>Tốt</v>
      </c>
      <c r="K24" s="21"/>
      <c r="L24" s="14"/>
      <c r="M24" s="22"/>
      <c r="N24" s="161" t="e">
        <f>VLOOKUP(B24,'[1]thôi học'!B$2:B$211,1,0)</f>
        <v>#N/A</v>
      </c>
    </row>
    <row r="25" spans="1:14" s="104" customFormat="1">
      <c r="A25" s="13">
        <v>12</v>
      </c>
      <c r="B25" s="167" t="s">
        <v>3338</v>
      </c>
      <c r="C25" s="112" t="s">
        <v>1580</v>
      </c>
      <c r="D25" s="113">
        <v>37415</v>
      </c>
      <c r="E25" s="21">
        <v>62.5</v>
      </c>
      <c r="F25" s="21">
        <v>62.5</v>
      </c>
      <c r="G25" s="21">
        <v>62.5</v>
      </c>
      <c r="H25" s="22" t="str">
        <f t="shared" si="0"/>
        <v>Trung bình</v>
      </c>
      <c r="I25" s="21">
        <v>62.5</v>
      </c>
      <c r="J25" s="23" t="str">
        <f t="shared" si="1"/>
        <v>Trung bình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13">
        <v>13</v>
      </c>
      <c r="B26" s="167" t="s">
        <v>3339</v>
      </c>
      <c r="C26" s="112" t="s">
        <v>1581</v>
      </c>
      <c r="D26" s="113">
        <v>37315</v>
      </c>
      <c r="E26" s="21">
        <v>80</v>
      </c>
      <c r="F26" s="21">
        <v>80</v>
      </c>
      <c r="G26" s="21">
        <v>80</v>
      </c>
      <c r="H26" s="22" t="str">
        <f t="shared" si="0"/>
        <v>Tốt</v>
      </c>
      <c r="I26" s="21">
        <v>80</v>
      </c>
      <c r="J26" s="23" t="str">
        <f t="shared" si="1"/>
        <v>Tốt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13">
        <v>14</v>
      </c>
      <c r="B27" s="167" t="s">
        <v>3340</v>
      </c>
      <c r="C27" s="112" t="s">
        <v>1582</v>
      </c>
      <c r="D27" s="113">
        <v>37266</v>
      </c>
      <c r="E27" s="21">
        <v>80</v>
      </c>
      <c r="F27" s="21">
        <v>80</v>
      </c>
      <c r="G27" s="21">
        <v>80</v>
      </c>
      <c r="H27" s="22" t="str">
        <f t="shared" si="0"/>
        <v>Tốt</v>
      </c>
      <c r="I27" s="21">
        <v>80</v>
      </c>
      <c r="J27" s="23" t="str">
        <f t="shared" si="1"/>
        <v>Tốt</v>
      </c>
      <c r="K27" s="31"/>
      <c r="L27" s="32"/>
      <c r="M27" s="22"/>
      <c r="N27" s="161" t="e">
        <f>VLOOKUP(B27,'[1]thôi học'!B$2:B$211,1,0)</f>
        <v>#N/A</v>
      </c>
    </row>
    <row r="28" spans="1:14" s="104" customFormat="1">
      <c r="A28" s="13">
        <v>15</v>
      </c>
      <c r="B28" s="167" t="s">
        <v>3341</v>
      </c>
      <c r="C28" s="112" t="s">
        <v>470</v>
      </c>
      <c r="D28" s="113">
        <v>37514</v>
      </c>
      <c r="E28" s="21">
        <v>80</v>
      </c>
      <c r="F28" s="21">
        <v>80</v>
      </c>
      <c r="G28" s="21">
        <v>80</v>
      </c>
      <c r="H28" s="22" t="str">
        <f t="shared" si="0"/>
        <v>Tốt</v>
      </c>
      <c r="I28" s="21">
        <v>80</v>
      </c>
      <c r="J28" s="23" t="str">
        <f t="shared" si="1"/>
        <v>Tốt</v>
      </c>
      <c r="K28" s="21"/>
      <c r="L28" s="14"/>
      <c r="M28" s="22"/>
      <c r="N28" s="161" t="e">
        <f>VLOOKUP(B28,'[1]thôi học'!B$2:B$211,1,0)</f>
        <v>#N/A</v>
      </c>
    </row>
    <row r="29" spans="1:14" s="104" customFormat="1">
      <c r="A29" s="13">
        <v>16</v>
      </c>
      <c r="B29" s="167" t="s">
        <v>3342</v>
      </c>
      <c r="C29" s="112" t="s">
        <v>1583</v>
      </c>
      <c r="D29" s="113">
        <v>37460</v>
      </c>
      <c r="E29" s="21">
        <v>0</v>
      </c>
      <c r="F29" s="21">
        <v>0</v>
      </c>
      <c r="G29" s="21">
        <v>0</v>
      </c>
      <c r="H29" s="22" t="str">
        <f t="shared" si="0"/>
        <v>Kém</v>
      </c>
      <c r="I29" s="21">
        <v>0</v>
      </c>
      <c r="J29" s="23" t="str">
        <f t="shared" si="1"/>
        <v>Kém</v>
      </c>
      <c r="K29" s="21"/>
      <c r="L29" s="14"/>
      <c r="M29" s="22"/>
      <c r="N29" s="161" t="e">
        <f>VLOOKUP(B29,'[1]thôi học'!B$2:B$211,1,0)</f>
        <v>#N/A</v>
      </c>
    </row>
    <row r="30" spans="1:14" s="104" customFormat="1">
      <c r="A30" s="13">
        <v>17</v>
      </c>
      <c r="B30" s="167" t="s">
        <v>3343</v>
      </c>
      <c r="C30" s="112" t="s">
        <v>1584</v>
      </c>
      <c r="D30" s="113">
        <v>37387</v>
      </c>
      <c r="E30" s="21">
        <v>92</v>
      </c>
      <c r="F30" s="21">
        <v>92</v>
      </c>
      <c r="G30" s="21">
        <v>92</v>
      </c>
      <c r="H30" s="22" t="str">
        <f t="shared" si="0"/>
        <v>Xuất sắc</v>
      </c>
      <c r="I30" s="21">
        <v>92</v>
      </c>
      <c r="J30" s="23" t="str">
        <f t="shared" si="1"/>
        <v>Xuất sắc</v>
      </c>
      <c r="K30" s="31"/>
      <c r="L30" s="32"/>
      <c r="M30" s="22"/>
      <c r="N30" s="161" t="e">
        <f>VLOOKUP(B30,'[1]thôi học'!B$2:B$211,1,0)</f>
        <v>#N/A</v>
      </c>
    </row>
    <row r="31" spans="1:14" s="104" customFormat="1">
      <c r="A31" s="13">
        <v>18</v>
      </c>
      <c r="B31" s="167" t="s">
        <v>3344</v>
      </c>
      <c r="C31" s="112" t="s">
        <v>1585</v>
      </c>
      <c r="D31" s="113">
        <v>37300</v>
      </c>
      <c r="E31" s="21">
        <v>90</v>
      </c>
      <c r="F31" s="21">
        <v>90</v>
      </c>
      <c r="G31" s="21">
        <v>90</v>
      </c>
      <c r="H31" s="22" t="str">
        <f t="shared" si="0"/>
        <v>Xuất sắc</v>
      </c>
      <c r="I31" s="21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13">
        <v>19</v>
      </c>
      <c r="B32" s="167" t="s">
        <v>3345</v>
      </c>
      <c r="C32" s="112" t="s">
        <v>1197</v>
      </c>
      <c r="D32" s="113">
        <v>37607</v>
      </c>
      <c r="E32" s="21">
        <v>85</v>
      </c>
      <c r="F32" s="21">
        <v>85</v>
      </c>
      <c r="G32" s="21">
        <v>85</v>
      </c>
      <c r="H32" s="22" t="str">
        <f t="shared" si="0"/>
        <v>Tốt</v>
      </c>
      <c r="I32" s="21">
        <v>85</v>
      </c>
      <c r="J32" s="23" t="str">
        <f t="shared" si="1"/>
        <v>Tốt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13">
        <v>20</v>
      </c>
      <c r="B33" s="167" t="s">
        <v>3346</v>
      </c>
      <c r="C33" s="112" t="s">
        <v>784</v>
      </c>
      <c r="D33" s="113">
        <v>37243</v>
      </c>
      <c r="E33" s="21">
        <v>0</v>
      </c>
      <c r="F33" s="21">
        <v>0</v>
      </c>
      <c r="G33" s="21">
        <v>0</v>
      </c>
      <c r="H33" s="22" t="str">
        <f t="shared" si="0"/>
        <v>Kém</v>
      </c>
      <c r="I33" s="21">
        <v>0</v>
      </c>
      <c r="J33" s="23" t="str">
        <f t="shared" si="1"/>
        <v>Kém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13">
        <v>21</v>
      </c>
      <c r="B34" s="167" t="s">
        <v>3347</v>
      </c>
      <c r="C34" s="112" t="s">
        <v>1586</v>
      </c>
      <c r="D34" s="113">
        <v>37377</v>
      </c>
      <c r="E34" s="21">
        <v>80</v>
      </c>
      <c r="F34" s="21">
        <v>80</v>
      </c>
      <c r="G34" s="21">
        <v>80</v>
      </c>
      <c r="H34" s="22" t="str">
        <f t="shared" si="0"/>
        <v>Tốt</v>
      </c>
      <c r="I34" s="21">
        <v>80</v>
      </c>
      <c r="J34" s="23" t="str">
        <f t="shared" si="1"/>
        <v>Tốt</v>
      </c>
      <c r="K34" s="31"/>
      <c r="L34" s="32"/>
      <c r="M34" s="22"/>
      <c r="N34" s="161" t="e">
        <f>VLOOKUP(B34,'[1]thôi học'!B$2:B$211,1,0)</f>
        <v>#N/A</v>
      </c>
    </row>
    <row r="35" spans="1:14" s="104" customFormat="1">
      <c r="A35" s="13">
        <v>22</v>
      </c>
      <c r="B35" s="167" t="s">
        <v>3348</v>
      </c>
      <c r="C35" s="112" t="s">
        <v>1587</v>
      </c>
      <c r="D35" s="113">
        <v>37606</v>
      </c>
      <c r="E35" s="21">
        <v>85</v>
      </c>
      <c r="F35" s="21">
        <v>85</v>
      </c>
      <c r="G35" s="21">
        <v>85</v>
      </c>
      <c r="H35" s="22" t="str">
        <f t="shared" si="0"/>
        <v>Tốt</v>
      </c>
      <c r="I35" s="21">
        <v>85</v>
      </c>
      <c r="J35" s="23" t="str">
        <f t="shared" si="1"/>
        <v>Tốt</v>
      </c>
      <c r="K35" s="21"/>
      <c r="L35" s="14"/>
      <c r="M35" s="22"/>
      <c r="N35" s="161" t="e">
        <f>VLOOKUP(B35,'[1]thôi học'!B$2:B$211,1,0)</f>
        <v>#N/A</v>
      </c>
    </row>
    <row r="36" spans="1:14" s="104" customFormat="1">
      <c r="A36" s="13">
        <v>23</v>
      </c>
      <c r="B36" s="167" t="s">
        <v>3349</v>
      </c>
      <c r="C36" s="112" t="s">
        <v>1588</v>
      </c>
      <c r="D36" s="113">
        <v>37321</v>
      </c>
      <c r="E36" s="21">
        <v>80</v>
      </c>
      <c r="F36" s="21">
        <v>80</v>
      </c>
      <c r="G36" s="21">
        <v>80</v>
      </c>
      <c r="H36" s="22" t="str">
        <f t="shared" si="0"/>
        <v>Tốt</v>
      </c>
      <c r="I36" s="21">
        <v>80</v>
      </c>
      <c r="J36" s="23" t="str">
        <f t="shared" si="1"/>
        <v>Tốt</v>
      </c>
      <c r="K36" s="31"/>
      <c r="L36" s="32"/>
      <c r="M36" s="22"/>
      <c r="N36" s="161" t="e">
        <f>VLOOKUP(B36,'[1]thôi học'!B$2:B$211,1,0)</f>
        <v>#N/A</v>
      </c>
    </row>
    <row r="37" spans="1:14" s="104" customFormat="1">
      <c r="A37" s="13">
        <v>24</v>
      </c>
      <c r="B37" s="167" t="s">
        <v>3350</v>
      </c>
      <c r="C37" s="112" t="s">
        <v>118</v>
      </c>
      <c r="D37" s="113">
        <v>37265</v>
      </c>
      <c r="E37" s="21">
        <v>0</v>
      </c>
      <c r="F37" s="21">
        <v>0</v>
      </c>
      <c r="G37" s="21">
        <v>0</v>
      </c>
      <c r="H37" s="22" t="str">
        <f t="shared" si="0"/>
        <v>Kém</v>
      </c>
      <c r="I37" s="21">
        <v>0</v>
      </c>
      <c r="J37" s="23" t="str">
        <f t="shared" si="1"/>
        <v>Kém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13">
        <v>25</v>
      </c>
      <c r="B38" s="167" t="s">
        <v>3351</v>
      </c>
      <c r="C38" s="112" t="s">
        <v>1589</v>
      </c>
      <c r="D38" s="113">
        <v>37388</v>
      </c>
      <c r="E38" s="21">
        <v>98</v>
      </c>
      <c r="F38" s="21">
        <v>98</v>
      </c>
      <c r="G38" s="21">
        <v>98</v>
      </c>
      <c r="H38" s="22" t="str">
        <f t="shared" si="0"/>
        <v>Xuất sắc</v>
      </c>
      <c r="I38" s="21">
        <v>98</v>
      </c>
      <c r="J38" s="23" t="str">
        <f t="shared" si="1"/>
        <v>Xuất sắc</v>
      </c>
      <c r="K38" s="31"/>
      <c r="L38" s="32"/>
      <c r="M38" s="22"/>
      <c r="N38" s="161" t="e">
        <f>VLOOKUP(B38,'[1]thôi học'!B$2:B$211,1,0)</f>
        <v>#N/A</v>
      </c>
    </row>
    <row r="39" spans="1:14" s="104" customFormat="1">
      <c r="A39" s="13">
        <v>26</v>
      </c>
      <c r="B39" s="167" t="s">
        <v>3352</v>
      </c>
      <c r="C39" s="112" t="s">
        <v>1590</v>
      </c>
      <c r="D39" s="113">
        <v>37323</v>
      </c>
      <c r="E39" s="21">
        <v>90</v>
      </c>
      <c r="F39" s="21">
        <v>90</v>
      </c>
      <c r="G39" s="21">
        <v>90</v>
      </c>
      <c r="H39" s="22" t="str">
        <f t="shared" si="0"/>
        <v>Xuất sắc</v>
      </c>
      <c r="I39" s="21">
        <v>90</v>
      </c>
      <c r="J39" s="23" t="str">
        <f t="shared" si="1"/>
        <v>Xuất sắc</v>
      </c>
      <c r="K39" s="31"/>
      <c r="L39" s="32"/>
      <c r="M39" s="22"/>
      <c r="N39" s="161" t="e">
        <f>VLOOKUP(B39,'[1]thôi học'!B$2:B$211,1,0)</f>
        <v>#N/A</v>
      </c>
    </row>
    <row r="40" spans="1:14" s="104" customFormat="1">
      <c r="A40" s="13">
        <v>27</v>
      </c>
      <c r="B40" s="167" t="s">
        <v>3353</v>
      </c>
      <c r="C40" s="112" t="s">
        <v>1591</v>
      </c>
      <c r="D40" s="113">
        <v>37312</v>
      </c>
      <c r="E40" s="21">
        <v>80</v>
      </c>
      <c r="F40" s="21">
        <v>80</v>
      </c>
      <c r="G40" s="21">
        <v>80</v>
      </c>
      <c r="H40" s="22" t="str">
        <f t="shared" si="0"/>
        <v>Tốt</v>
      </c>
      <c r="I40" s="21">
        <v>80</v>
      </c>
      <c r="J40" s="23" t="str">
        <f t="shared" si="1"/>
        <v>Tốt</v>
      </c>
      <c r="K40" s="21"/>
      <c r="L40" s="14"/>
      <c r="M40" s="22"/>
      <c r="N40" s="161" t="e">
        <f>VLOOKUP(B40,'[1]thôi học'!B$2:B$211,1,0)</f>
        <v>#N/A</v>
      </c>
    </row>
    <row r="41" spans="1:14" s="104" customFormat="1">
      <c r="A41" s="13">
        <v>28</v>
      </c>
      <c r="B41" s="167" t="s">
        <v>3354</v>
      </c>
      <c r="C41" s="112" t="s">
        <v>1592</v>
      </c>
      <c r="D41" s="113">
        <v>37258</v>
      </c>
      <c r="E41" s="21">
        <v>92</v>
      </c>
      <c r="F41" s="21">
        <v>92</v>
      </c>
      <c r="G41" s="21">
        <v>92</v>
      </c>
      <c r="H41" s="22" t="str">
        <f t="shared" si="0"/>
        <v>Xuất sắc</v>
      </c>
      <c r="I41" s="21">
        <v>92</v>
      </c>
      <c r="J41" s="23" t="str">
        <f t="shared" si="1"/>
        <v>Xuất sắc</v>
      </c>
      <c r="K41" s="21"/>
      <c r="L41" s="14"/>
      <c r="M41" s="22"/>
      <c r="N41" s="161" t="e">
        <f>VLOOKUP(B41,'[1]thôi học'!B$2:B$211,1,0)</f>
        <v>#N/A</v>
      </c>
    </row>
    <row r="42" spans="1:14" s="104" customFormat="1">
      <c r="A42" s="13">
        <v>29</v>
      </c>
      <c r="B42" s="167" t="s">
        <v>3355</v>
      </c>
      <c r="C42" s="112" t="s">
        <v>1593</v>
      </c>
      <c r="D42" s="113">
        <v>37583</v>
      </c>
      <c r="E42" s="21">
        <v>85</v>
      </c>
      <c r="F42" s="21">
        <v>85</v>
      </c>
      <c r="G42" s="21">
        <v>85</v>
      </c>
      <c r="H42" s="22" t="str">
        <f t="shared" si="0"/>
        <v>Tốt</v>
      </c>
      <c r="I42" s="21">
        <v>85</v>
      </c>
      <c r="J42" s="23" t="str">
        <f t="shared" si="1"/>
        <v>Tốt</v>
      </c>
      <c r="K42" s="31"/>
      <c r="L42" s="32"/>
      <c r="M42" s="22"/>
      <c r="N42" s="161" t="e">
        <f>VLOOKUP(B42,'[1]thôi học'!B$2:B$211,1,0)</f>
        <v>#N/A</v>
      </c>
    </row>
    <row r="43" spans="1:14" s="104" customFormat="1">
      <c r="A43" s="13">
        <v>30</v>
      </c>
      <c r="B43" s="167" t="s">
        <v>3356</v>
      </c>
      <c r="C43" s="112" t="s">
        <v>1594</v>
      </c>
      <c r="D43" s="113">
        <v>37556</v>
      </c>
      <c r="E43" s="21">
        <v>82</v>
      </c>
      <c r="F43" s="21">
        <v>82</v>
      </c>
      <c r="G43" s="21">
        <v>82</v>
      </c>
      <c r="H43" s="22" t="str">
        <f t="shared" si="0"/>
        <v>Tốt</v>
      </c>
      <c r="I43" s="21">
        <v>82</v>
      </c>
      <c r="J43" s="23" t="str">
        <f t="shared" si="1"/>
        <v>Tốt</v>
      </c>
      <c r="K43" s="31"/>
      <c r="L43" s="32"/>
      <c r="M43" s="22"/>
      <c r="N43" s="161" t="e">
        <f>VLOOKUP(B43,'[1]thôi học'!B$2:B$211,1,0)</f>
        <v>#N/A</v>
      </c>
    </row>
    <row r="44" spans="1:14" s="104" customFormat="1">
      <c r="A44" s="13">
        <v>31</v>
      </c>
      <c r="B44" s="167" t="s">
        <v>3357</v>
      </c>
      <c r="C44" s="112" t="s">
        <v>1595</v>
      </c>
      <c r="D44" s="113">
        <v>37509</v>
      </c>
      <c r="E44" s="21">
        <v>80</v>
      </c>
      <c r="F44" s="21">
        <v>80</v>
      </c>
      <c r="G44" s="21">
        <v>80</v>
      </c>
      <c r="H44" s="22" t="str">
        <f t="shared" si="0"/>
        <v>Tốt</v>
      </c>
      <c r="I44" s="21">
        <v>80</v>
      </c>
      <c r="J44" s="23" t="str">
        <f t="shared" si="1"/>
        <v>Tốt</v>
      </c>
      <c r="K44" s="21"/>
      <c r="L44" s="14"/>
      <c r="M44" s="22"/>
      <c r="N44" s="161" t="e">
        <f>VLOOKUP(B44,'[1]thôi học'!B$2:B$211,1,0)</f>
        <v>#N/A</v>
      </c>
    </row>
    <row r="45" spans="1:14" s="104" customFormat="1">
      <c r="A45" s="13">
        <v>32</v>
      </c>
      <c r="B45" s="167" t="s">
        <v>3358</v>
      </c>
      <c r="C45" s="112" t="s">
        <v>165</v>
      </c>
      <c r="D45" s="113">
        <v>37573</v>
      </c>
      <c r="E45" s="21">
        <v>92</v>
      </c>
      <c r="F45" s="21">
        <v>92</v>
      </c>
      <c r="G45" s="21">
        <v>92</v>
      </c>
      <c r="H45" s="22" t="str">
        <f t="shared" si="0"/>
        <v>Xuất sắc</v>
      </c>
      <c r="I45" s="21">
        <v>92</v>
      </c>
      <c r="J45" s="23" t="str">
        <f t="shared" si="1"/>
        <v>Xuất sắc</v>
      </c>
      <c r="K45" s="31"/>
      <c r="L45" s="32"/>
      <c r="M45" s="22"/>
      <c r="N45" s="161" t="e">
        <f>VLOOKUP(B45,'[1]thôi học'!B$2:B$211,1,0)</f>
        <v>#N/A</v>
      </c>
    </row>
    <row r="46" spans="1:14" s="104" customFormat="1">
      <c r="A46" s="13">
        <v>33</v>
      </c>
      <c r="B46" s="167" t="s">
        <v>3359</v>
      </c>
      <c r="C46" s="112" t="s">
        <v>1596</v>
      </c>
      <c r="D46" s="113">
        <v>37555</v>
      </c>
      <c r="E46" s="21">
        <v>80</v>
      </c>
      <c r="F46" s="21">
        <v>80</v>
      </c>
      <c r="G46" s="21">
        <v>80</v>
      </c>
      <c r="H46" s="22" t="str">
        <f t="shared" si="0"/>
        <v>Tốt</v>
      </c>
      <c r="I46" s="21">
        <v>80</v>
      </c>
      <c r="J46" s="23" t="str">
        <f t="shared" si="1"/>
        <v>Tốt</v>
      </c>
      <c r="K46" s="31"/>
      <c r="L46" s="32"/>
      <c r="M46" s="22"/>
      <c r="N46" s="161" t="e">
        <f>VLOOKUP(B46,'[1]thôi học'!B$2:B$211,1,0)</f>
        <v>#N/A</v>
      </c>
    </row>
    <row r="47" spans="1:14" s="104" customFormat="1">
      <c r="A47" s="13">
        <v>34</v>
      </c>
      <c r="B47" s="167" t="s">
        <v>3360</v>
      </c>
      <c r="C47" s="112" t="s">
        <v>1597</v>
      </c>
      <c r="D47" s="113">
        <v>37170</v>
      </c>
      <c r="E47" s="21">
        <v>77</v>
      </c>
      <c r="F47" s="21">
        <v>77</v>
      </c>
      <c r="G47" s="21">
        <v>77</v>
      </c>
      <c r="H47" s="22" t="str">
        <f t="shared" si="0"/>
        <v>Khá</v>
      </c>
      <c r="I47" s="21">
        <v>77</v>
      </c>
      <c r="J47" s="23" t="str">
        <f t="shared" si="1"/>
        <v>Khá</v>
      </c>
      <c r="K47" s="31"/>
      <c r="L47" s="32"/>
      <c r="M47" s="22"/>
      <c r="N47" s="161" t="e">
        <f>VLOOKUP(B47,'[1]thôi học'!B$2:B$211,1,0)</f>
        <v>#N/A</v>
      </c>
    </row>
    <row r="48" spans="1:14" s="104" customFormat="1">
      <c r="A48" s="13">
        <v>35</v>
      </c>
      <c r="B48" s="167" t="s">
        <v>3361</v>
      </c>
      <c r="C48" s="112" t="s">
        <v>1598</v>
      </c>
      <c r="D48" s="113">
        <v>37548</v>
      </c>
      <c r="E48" s="21">
        <v>85</v>
      </c>
      <c r="F48" s="21">
        <v>85</v>
      </c>
      <c r="G48" s="21">
        <v>85</v>
      </c>
      <c r="H48" s="22" t="str">
        <f t="shared" si="0"/>
        <v>Tốt</v>
      </c>
      <c r="I48" s="21">
        <v>85</v>
      </c>
      <c r="J48" s="23" t="str">
        <f t="shared" si="1"/>
        <v>Tốt</v>
      </c>
      <c r="K48" s="31"/>
      <c r="L48" s="32"/>
      <c r="M48" s="22"/>
      <c r="N48" s="161" t="e">
        <f>VLOOKUP(B48,'[1]thôi học'!B$2:B$211,1,0)</f>
        <v>#N/A</v>
      </c>
    </row>
    <row r="49" spans="1:14" s="104" customFormat="1">
      <c r="A49" s="13">
        <v>36</v>
      </c>
      <c r="B49" s="167" t="s">
        <v>3362</v>
      </c>
      <c r="C49" s="112" t="s">
        <v>1599</v>
      </c>
      <c r="D49" s="113">
        <v>36554</v>
      </c>
      <c r="E49" s="21">
        <v>0</v>
      </c>
      <c r="F49" s="21">
        <v>0</v>
      </c>
      <c r="G49" s="21">
        <v>0</v>
      </c>
      <c r="H49" s="22" t="str">
        <f t="shared" si="0"/>
        <v>Kém</v>
      </c>
      <c r="I49" s="21">
        <v>0</v>
      </c>
      <c r="J49" s="23" t="str">
        <f t="shared" si="1"/>
        <v>Kém</v>
      </c>
      <c r="K49" s="31"/>
      <c r="L49" s="32"/>
      <c r="M49" s="22"/>
      <c r="N49" s="161" t="e">
        <f>VLOOKUP(B49,'[1]thôi học'!B$2:B$211,1,0)</f>
        <v>#N/A</v>
      </c>
    </row>
    <row r="50" spans="1:14" s="104" customFormat="1">
      <c r="A50" s="13">
        <v>37</v>
      </c>
      <c r="B50" s="167" t="s">
        <v>3363</v>
      </c>
      <c r="C50" s="112" t="s">
        <v>340</v>
      </c>
      <c r="D50" s="113">
        <v>37604</v>
      </c>
      <c r="E50" s="21">
        <v>84</v>
      </c>
      <c r="F50" s="21">
        <v>84</v>
      </c>
      <c r="G50" s="21">
        <v>84</v>
      </c>
      <c r="H50" s="22" t="str">
        <f t="shared" si="0"/>
        <v>Tốt</v>
      </c>
      <c r="I50" s="21">
        <v>84</v>
      </c>
      <c r="J50" s="23" t="str">
        <f t="shared" si="1"/>
        <v>Tốt</v>
      </c>
      <c r="K50" s="31"/>
      <c r="L50" s="32"/>
      <c r="M50" s="22"/>
      <c r="N50" s="161" t="e">
        <f>VLOOKUP(B50,'[1]thôi học'!B$2:B$211,1,0)</f>
        <v>#N/A</v>
      </c>
    </row>
    <row r="51" spans="1:14" s="104" customFormat="1">
      <c r="A51" s="13">
        <v>38</v>
      </c>
      <c r="B51" s="167" t="s">
        <v>3364</v>
      </c>
      <c r="C51" s="112" t="s">
        <v>1600</v>
      </c>
      <c r="D51" s="113">
        <v>37574</v>
      </c>
      <c r="E51" s="21">
        <v>0</v>
      </c>
      <c r="F51" s="21">
        <v>0</v>
      </c>
      <c r="G51" s="21">
        <v>0</v>
      </c>
      <c r="H51" s="22" t="str">
        <f t="shared" si="0"/>
        <v>Kém</v>
      </c>
      <c r="I51" s="21">
        <v>0</v>
      </c>
      <c r="J51" s="23" t="str">
        <f t="shared" si="1"/>
        <v>Kém</v>
      </c>
      <c r="K51" s="31"/>
      <c r="L51" s="32"/>
      <c r="M51" s="22"/>
      <c r="N51" s="161" t="e">
        <f>VLOOKUP(B51,'[1]thôi học'!B$2:B$211,1,0)</f>
        <v>#N/A</v>
      </c>
    </row>
    <row r="52" spans="1:14" s="104" customFormat="1">
      <c r="A52" s="13">
        <v>39</v>
      </c>
      <c r="B52" s="167" t="s">
        <v>3365</v>
      </c>
      <c r="C52" s="112" t="s">
        <v>1601</v>
      </c>
      <c r="D52" s="113">
        <v>37603</v>
      </c>
      <c r="E52" s="21">
        <v>58</v>
      </c>
      <c r="F52" s="21">
        <v>58</v>
      </c>
      <c r="G52" s="21">
        <v>58</v>
      </c>
      <c r="H52" s="22" t="str">
        <f t="shared" si="0"/>
        <v>Trung bình</v>
      </c>
      <c r="I52" s="21">
        <v>58</v>
      </c>
      <c r="J52" s="23" t="str">
        <f t="shared" si="1"/>
        <v>Trung bình</v>
      </c>
      <c r="K52" s="21"/>
      <c r="L52" s="14"/>
      <c r="M52" s="22"/>
      <c r="N52" s="161" t="e">
        <f>VLOOKUP(B52,'[1]thôi học'!B$2:B$211,1,0)</f>
        <v>#N/A</v>
      </c>
    </row>
    <row r="53" spans="1:14" s="104" customFormat="1">
      <c r="A53" s="13">
        <v>40</v>
      </c>
      <c r="B53" s="167" t="s">
        <v>3366</v>
      </c>
      <c r="C53" s="112" t="s">
        <v>1602</v>
      </c>
      <c r="D53" s="113">
        <v>37395</v>
      </c>
      <c r="E53" s="21">
        <v>80</v>
      </c>
      <c r="F53" s="21">
        <v>80</v>
      </c>
      <c r="G53" s="21">
        <v>80</v>
      </c>
      <c r="H53" s="22" t="str">
        <f t="shared" si="0"/>
        <v>Tốt</v>
      </c>
      <c r="I53" s="21">
        <v>80</v>
      </c>
      <c r="J53" s="23" t="str">
        <f t="shared" si="1"/>
        <v>Tốt</v>
      </c>
      <c r="K53" s="31"/>
      <c r="L53" s="32"/>
      <c r="M53" s="22"/>
      <c r="N53" s="161" t="e">
        <f>VLOOKUP(B53,'[1]thôi học'!B$2:B$211,1,0)</f>
        <v>#N/A</v>
      </c>
    </row>
    <row r="54" spans="1:14">
      <c r="A54" s="13">
        <v>41</v>
      </c>
      <c r="B54" s="167" t="s">
        <v>3367</v>
      </c>
      <c r="C54" s="112" t="s">
        <v>1603</v>
      </c>
      <c r="D54" s="113">
        <v>37582</v>
      </c>
      <c r="E54" s="21">
        <v>87</v>
      </c>
      <c r="F54" s="21">
        <v>87</v>
      </c>
      <c r="G54" s="21">
        <v>87</v>
      </c>
      <c r="H54" s="22" t="str">
        <f t="shared" si="0"/>
        <v>Tốt</v>
      </c>
      <c r="I54" s="21">
        <v>87</v>
      </c>
      <c r="J54" s="23" t="str">
        <f t="shared" si="1"/>
        <v>Tốt</v>
      </c>
      <c r="K54" s="13"/>
      <c r="L54" s="99"/>
      <c r="M54" s="98"/>
      <c r="N54" s="161" t="e">
        <f>VLOOKUP(B54,'[1]thôi học'!B$2:B$211,1,0)</f>
        <v>#N/A</v>
      </c>
    </row>
    <row r="55" spans="1:14" s="25" customFormat="1">
      <c r="A55" s="13">
        <v>42</v>
      </c>
      <c r="B55" s="167" t="s">
        <v>3368</v>
      </c>
      <c r="C55" s="112" t="s">
        <v>1604</v>
      </c>
      <c r="D55" s="113">
        <v>37616</v>
      </c>
      <c r="E55" s="21">
        <v>80</v>
      </c>
      <c r="F55" s="21">
        <v>80</v>
      </c>
      <c r="G55" s="21">
        <v>80</v>
      </c>
      <c r="H55" s="22" t="str">
        <f t="shared" si="0"/>
        <v>Tốt</v>
      </c>
      <c r="I55" s="21">
        <v>80</v>
      </c>
      <c r="J55" s="23" t="str">
        <f t="shared" si="1"/>
        <v>Tốt</v>
      </c>
      <c r="K55" s="13"/>
      <c r="L55" s="99"/>
      <c r="M55" s="98"/>
      <c r="N55" s="161" t="e">
        <f>VLOOKUP(B55,'[1]thôi học'!B$2:B$211,1,0)</f>
        <v>#N/A</v>
      </c>
    </row>
    <row r="56" spans="1:14">
      <c r="A56" s="13">
        <v>43</v>
      </c>
      <c r="B56" s="167" t="s">
        <v>3369</v>
      </c>
      <c r="C56" s="112" t="s">
        <v>1605</v>
      </c>
      <c r="D56" s="113">
        <v>37330</v>
      </c>
      <c r="E56" s="21">
        <v>94</v>
      </c>
      <c r="F56" s="21">
        <v>94</v>
      </c>
      <c r="G56" s="21">
        <v>94</v>
      </c>
      <c r="H56" s="22" t="str">
        <f t="shared" si="0"/>
        <v>Xuất sắc</v>
      </c>
      <c r="I56" s="21">
        <v>94</v>
      </c>
      <c r="J56" s="23" t="str">
        <f t="shared" si="1"/>
        <v>Xuất sắc</v>
      </c>
      <c r="K56" s="13"/>
      <c r="L56" s="99"/>
      <c r="M56" s="98"/>
      <c r="N56" s="161" t="e">
        <f>VLOOKUP(B56,'[1]thôi học'!B$2:B$211,1,0)</f>
        <v>#N/A</v>
      </c>
    </row>
    <row r="57" spans="1:14">
      <c r="A57" s="13">
        <v>44</v>
      </c>
      <c r="B57" s="167" t="s">
        <v>3370</v>
      </c>
      <c r="C57" s="112" t="s">
        <v>1606</v>
      </c>
      <c r="D57" s="113">
        <v>37583</v>
      </c>
      <c r="E57" s="21">
        <v>92</v>
      </c>
      <c r="F57" s="21">
        <v>92</v>
      </c>
      <c r="G57" s="21">
        <v>92</v>
      </c>
      <c r="H57" s="22" t="str">
        <f t="shared" si="0"/>
        <v>Xuất sắc</v>
      </c>
      <c r="I57" s="21">
        <v>92</v>
      </c>
      <c r="J57" s="23" t="str">
        <f t="shared" si="1"/>
        <v>Xuất sắc</v>
      </c>
      <c r="K57" s="13"/>
      <c r="L57" s="99"/>
      <c r="M57" s="98"/>
      <c r="N57" s="161" t="e">
        <f>VLOOKUP(B57,'[1]thôi học'!B$2:B$211,1,0)</f>
        <v>#N/A</v>
      </c>
    </row>
    <row r="58" spans="1:14">
      <c r="A58" s="13">
        <v>45</v>
      </c>
      <c r="B58" s="167" t="s">
        <v>3371</v>
      </c>
      <c r="C58" s="112" t="s">
        <v>1607</v>
      </c>
      <c r="D58" s="113">
        <v>37564</v>
      </c>
      <c r="E58" s="21">
        <v>80</v>
      </c>
      <c r="F58" s="21">
        <v>80</v>
      </c>
      <c r="G58" s="21">
        <v>80</v>
      </c>
      <c r="H58" s="22" t="str">
        <f t="shared" si="0"/>
        <v>Tốt</v>
      </c>
      <c r="I58" s="21">
        <v>80</v>
      </c>
      <c r="J58" s="23" t="str">
        <f t="shared" si="1"/>
        <v>Tốt</v>
      </c>
      <c r="K58" s="13"/>
      <c r="L58" s="99"/>
      <c r="M58" s="98"/>
      <c r="N58" s="161" t="e">
        <f>VLOOKUP(B58,'[1]thôi học'!B$2:B$211,1,0)</f>
        <v>#N/A</v>
      </c>
    </row>
    <row r="59" spans="1:14">
      <c r="A59" s="13">
        <v>46</v>
      </c>
      <c r="B59" s="167" t="s">
        <v>3372</v>
      </c>
      <c r="C59" s="112" t="s">
        <v>1608</v>
      </c>
      <c r="D59" s="113">
        <v>37289</v>
      </c>
      <c r="E59" s="21">
        <v>92</v>
      </c>
      <c r="F59" s="21">
        <v>92</v>
      </c>
      <c r="G59" s="21">
        <v>92</v>
      </c>
      <c r="H59" s="22" t="str">
        <f t="shared" si="0"/>
        <v>Xuất sắc</v>
      </c>
      <c r="I59" s="21">
        <v>92</v>
      </c>
      <c r="J59" s="23" t="str">
        <f t="shared" si="1"/>
        <v>Xuất sắc</v>
      </c>
      <c r="K59" s="13"/>
      <c r="L59" s="99"/>
      <c r="M59" s="98"/>
      <c r="N59" s="161" t="e">
        <f>VLOOKUP(B59,'[1]thôi học'!B$2:B$211,1,0)</f>
        <v>#N/A</v>
      </c>
    </row>
    <row r="60" spans="1:14">
      <c r="A60" s="13">
        <v>47</v>
      </c>
      <c r="B60" s="167" t="s">
        <v>3373</v>
      </c>
      <c r="C60" s="112" t="s">
        <v>1609</v>
      </c>
      <c r="D60" s="113">
        <v>37474</v>
      </c>
      <c r="E60" s="21">
        <v>84</v>
      </c>
      <c r="F60" s="21">
        <v>84</v>
      </c>
      <c r="G60" s="21">
        <v>84</v>
      </c>
      <c r="H60" s="22" t="str">
        <f t="shared" si="0"/>
        <v>Tốt</v>
      </c>
      <c r="I60" s="21">
        <v>84</v>
      </c>
      <c r="J60" s="23" t="str">
        <f t="shared" si="1"/>
        <v>Tốt</v>
      </c>
      <c r="K60" s="13"/>
      <c r="L60" s="99"/>
      <c r="M60" s="98"/>
      <c r="N60" s="161" t="e">
        <f>VLOOKUP(B60,'[1]thôi học'!B$2:B$211,1,0)</f>
        <v>#N/A</v>
      </c>
    </row>
    <row r="61" spans="1:14">
      <c r="A61" s="13">
        <v>48</v>
      </c>
      <c r="B61" s="167" t="s">
        <v>3374</v>
      </c>
      <c r="C61" s="112" t="s">
        <v>1610</v>
      </c>
      <c r="D61" s="113">
        <v>37443</v>
      </c>
      <c r="E61" s="21">
        <v>94</v>
      </c>
      <c r="F61" s="21">
        <v>94</v>
      </c>
      <c r="G61" s="21">
        <v>94</v>
      </c>
      <c r="H61" s="22" t="str">
        <f t="shared" si="0"/>
        <v>Xuất sắc</v>
      </c>
      <c r="I61" s="21">
        <v>94</v>
      </c>
      <c r="J61" s="23" t="str">
        <f t="shared" si="1"/>
        <v>Xuất sắc</v>
      </c>
      <c r="K61" s="13"/>
      <c r="L61" s="99"/>
      <c r="M61" s="98"/>
      <c r="N61" s="161" t="e">
        <f>VLOOKUP(B61,'[1]thôi học'!B$2:B$211,1,0)</f>
        <v>#N/A</v>
      </c>
    </row>
    <row r="62" spans="1:14">
      <c r="A62" s="13">
        <v>49</v>
      </c>
      <c r="B62" s="167" t="s">
        <v>3375</v>
      </c>
      <c r="C62" s="112" t="s">
        <v>97</v>
      </c>
      <c r="D62" s="113">
        <v>37602</v>
      </c>
      <c r="E62" s="21">
        <v>0</v>
      </c>
      <c r="F62" s="21">
        <v>0</v>
      </c>
      <c r="G62" s="21">
        <v>0</v>
      </c>
      <c r="H62" s="22" t="str">
        <f t="shared" si="0"/>
        <v>Kém</v>
      </c>
      <c r="I62" s="21">
        <v>0</v>
      </c>
      <c r="J62" s="23" t="str">
        <f t="shared" si="1"/>
        <v>Kém</v>
      </c>
      <c r="K62" s="13"/>
      <c r="L62" s="99"/>
      <c r="M62" s="98"/>
      <c r="N62" s="161" t="e">
        <f>VLOOKUP(B62,'[1]thôi học'!B$2:B$211,1,0)</f>
        <v>#N/A</v>
      </c>
    </row>
    <row r="63" spans="1:14">
      <c r="A63" s="13">
        <v>50</v>
      </c>
      <c r="B63" s="167" t="s">
        <v>3376</v>
      </c>
      <c r="C63" s="112" t="s">
        <v>1611</v>
      </c>
      <c r="D63" s="113">
        <v>37567</v>
      </c>
      <c r="E63" s="21">
        <v>80</v>
      </c>
      <c r="F63" s="21">
        <v>80</v>
      </c>
      <c r="G63" s="21">
        <v>80</v>
      </c>
      <c r="H63" s="22" t="str">
        <f t="shared" si="0"/>
        <v>Tốt</v>
      </c>
      <c r="I63" s="21">
        <v>80</v>
      </c>
      <c r="J63" s="23" t="str">
        <f t="shared" si="1"/>
        <v>Tốt</v>
      </c>
      <c r="K63" s="13"/>
      <c r="L63" s="99"/>
      <c r="M63" s="98"/>
      <c r="N63" s="161" t="e">
        <f>VLOOKUP(B63,'[1]thôi học'!B$2:B$211,1,0)</f>
        <v>#N/A</v>
      </c>
    </row>
    <row r="64" spans="1:14">
      <c r="A64" s="13">
        <v>51</v>
      </c>
      <c r="B64" s="167" t="s">
        <v>3377</v>
      </c>
      <c r="C64" s="112" t="s">
        <v>302</v>
      </c>
      <c r="D64" s="113">
        <v>37601</v>
      </c>
      <c r="E64" s="21">
        <v>0</v>
      </c>
      <c r="F64" s="21">
        <v>0</v>
      </c>
      <c r="G64" s="21">
        <v>0</v>
      </c>
      <c r="H64" s="22" t="str">
        <f t="shared" si="0"/>
        <v>Kém</v>
      </c>
      <c r="I64" s="21">
        <v>0</v>
      </c>
      <c r="J64" s="23" t="str">
        <f t="shared" si="1"/>
        <v>Kém</v>
      </c>
      <c r="K64" s="13"/>
      <c r="L64" s="99"/>
      <c r="M64" s="98"/>
      <c r="N64" s="161" t="e">
        <f>VLOOKUP(B64,'[1]thôi học'!B$2:B$211,1,0)</f>
        <v>#N/A</v>
      </c>
    </row>
    <row r="65" spans="1:14">
      <c r="A65" s="13">
        <v>52</v>
      </c>
      <c r="B65" s="167" t="s">
        <v>3378</v>
      </c>
      <c r="C65" s="112" t="s">
        <v>679</v>
      </c>
      <c r="D65" s="113">
        <v>37488</v>
      </c>
      <c r="E65" s="21">
        <v>85</v>
      </c>
      <c r="F65" s="21">
        <v>85</v>
      </c>
      <c r="G65" s="21">
        <v>85</v>
      </c>
      <c r="H65" s="22" t="str">
        <f t="shared" si="0"/>
        <v>Tốt</v>
      </c>
      <c r="I65" s="21">
        <v>85</v>
      </c>
      <c r="J65" s="23" t="str">
        <f t="shared" si="1"/>
        <v>Tốt</v>
      </c>
      <c r="K65" s="13"/>
      <c r="L65" s="99"/>
      <c r="M65" s="98"/>
      <c r="N65" s="161" t="e">
        <f>VLOOKUP(B65,'[1]thôi học'!B$2:B$211,1,0)</f>
        <v>#N/A</v>
      </c>
    </row>
    <row r="66" spans="1:14">
      <c r="A66" s="13">
        <v>53</v>
      </c>
      <c r="B66" s="167" t="s">
        <v>3379</v>
      </c>
      <c r="C66" s="112" t="s">
        <v>1612</v>
      </c>
      <c r="D66" s="113">
        <v>37560</v>
      </c>
      <c r="E66" s="21">
        <v>80</v>
      </c>
      <c r="F66" s="21">
        <v>80</v>
      </c>
      <c r="G66" s="21">
        <v>80</v>
      </c>
      <c r="H66" s="22" t="str">
        <f t="shared" si="0"/>
        <v>Tốt</v>
      </c>
      <c r="I66" s="21">
        <v>80</v>
      </c>
      <c r="J66" s="23" t="str">
        <f t="shared" si="1"/>
        <v>Tốt</v>
      </c>
      <c r="K66" s="13"/>
      <c r="L66" s="99"/>
      <c r="M66" s="98"/>
      <c r="N66" s="161" t="e">
        <f>VLOOKUP(B66,'[1]thôi học'!B$2:B$211,1,0)</f>
        <v>#N/A</v>
      </c>
    </row>
    <row r="67" spans="1:14">
      <c r="A67" s="13">
        <v>54</v>
      </c>
      <c r="B67" s="167" t="s">
        <v>3380</v>
      </c>
      <c r="C67" s="112" t="s">
        <v>1613</v>
      </c>
      <c r="D67" s="113">
        <v>37199</v>
      </c>
      <c r="E67" s="21">
        <v>88</v>
      </c>
      <c r="F67" s="21">
        <v>88</v>
      </c>
      <c r="G67" s="21">
        <v>88</v>
      </c>
      <c r="H67" s="22" t="str">
        <f t="shared" si="0"/>
        <v>Tốt</v>
      </c>
      <c r="I67" s="21">
        <v>88</v>
      </c>
      <c r="J67" s="23" t="str">
        <f t="shared" si="1"/>
        <v>Tốt</v>
      </c>
      <c r="K67" s="13"/>
      <c r="L67" s="99"/>
      <c r="M67" s="98"/>
      <c r="N67" s="161" t="e">
        <f>VLOOKUP(B67,'[1]thôi học'!B$2:B$211,1,0)</f>
        <v>#N/A</v>
      </c>
    </row>
    <row r="68" spans="1:14">
      <c r="A68" s="13">
        <v>55</v>
      </c>
      <c r="B68" s="167" t="s">
        <v>3381</v>
      </c>
      <c r="C68" s="112" t="s">
        <v>798</v>
      </c>
      <c r="D68" s="113">
        <v>37258</v>
      </c>
      <c r="E68" s="21">
        <v>94</v>
      </c>
      <c r="F68" s="21">
        <v>94</v>
      </c>
      <c r="G68" s="21">
        <v>94</v>
      </c>
      <c r="H68" s="22" t="str">
        <f t="shared" si="0"/>
        <v>Xuất sắc</v>
      </c>
      <c r="I68" s="21">
        <v>94</v>
      </c>
      <c r="J68" s="23" t="str">
        <f t="shared" si="1"/>
        <v>Xuất sắc</v>
      </c>
      <c r="K68" s="13"/>
      <c r="L68" s="99"/>
      <c r="M68" s="98"/>
      <c r="N68" s="161" t="e">
        <f>VLOOKUP(B68,'[1]thôi học'!B$2:B$211,1,0)</f>
        <v>#N/A</v>
      </c>
    </row>
    <row r="69" spans="1:14">
      <c r="A69" s="13">
        <v>56</v>
      </c>
      <c r="B69" s="167" t="s">
        <v>3382</v>
      </c>
      <c r="C69" s="112" t="s">
        <v>108</v>
      </c>
      <c r="D69" s="113">
        <v>37314</v>
      </c>
      <c r="E69" s="21">
        <v>94</v>
      </c>
      <c r="F69" s="21">
        <v>94</v>
      </c>
      <c r="G69" s="21">
        <v>94</v>
      </c>
      <c r="H69" s="22" t="str">
        <f t="shared" si="0"/>
        <v>Xuất sắc</v>
      </c>
      <c r="I69" s="21">
        <v>94</v>
      </c>
      <c r="J69" s="23" t="str">
        <f t="shared" si="1"/>
        <v>Xuất sắc</v>
      </c>
      <c r="K69" s="13"/>
      <c r="L69" s="99"/>
      <c r="M69" s="98"/>
      <c r="N69" s="161" t="e">
        <f>VLOOKUP(B69,'[1]thôi học'!B$2:B$211,1,0)</f>
        <v>#N/A</v>
      </c>
    </row>
    <row r="70" spans="1:14">
      <c r="A70" s="13">
        <v>57</v>
      </c>
      <c r="B70" s="167" t="s">
        <v>3383</v>
      </c>
      <c r="C70" s="112" t="s">
        <v>1614</v>
      </c>
      <c r="D70" s="113">
        <v>37565</v>
      </c>
      <c r="E70" s="21">
        <v>80</v>
      </c>
      <c r="F70" s="21">
        <v>80</v>
      </c>
      <c r="G70" s="21">
        <v>80</v>
      </c>
      <c r="H70" s="22" t="str">
        <f t="shared" si="0"/>
        <v>Tốt</v>
      </c>
      <c r="I70" s="21">
        <v>80</v>
      </c>
      <c r="J70" s="23" t="str">
        <f t="shared" si="1"/>
        <v>Tốt</v>
      </c>
      <c r="K70" s="13"/>
      <c r="L70" s="99"/>
      <c r="M70" s="98"/>
      <c r="N70" s="161" t="e">
        <f>VLOOKUP(B70,'[1]thôi học'!B$2:B$211,1,0)</f>
        <v>#N/A</v>
      </c>
    </row>
    <row r="71" spans="1:14">
      <c r="A71" s="13">
        <v>58</v>
      </c>
      <c r="B71" s="167" t="s">
        <v>3384</v>
      </c>
      <c r="C71" s="112" t="s">
        <v>1615</v>
      </c>
      <c r="D71" s="113">
        <v>37550</v>
      </c>
      <c r="E71" s="21">
        <v>90</v>
      </c>
      <c r="F71" s="21">
        <v>90</v>
      </c>
      <c r="G71" s="21">
        <v>90</v>
      </c>
      <c r="H71" s="22" t="str">
        <f t="shared" si="0"/>
        <v>Xuất sắc</v>
      </c>
      <c r="I71" s="21">
        <v>90</v>
      </c>
      <c r="J71" s="23" t="str">
        <f t="shared" si="1"/>
        <v>Xuất sắc</v>
      </c>
      <c r="K71" s="13"/>
      <c r="L71" s="99"/>
      <c r="M71" s="98"/>
      <c r="N71" s="161" t="e">
        <f>VLOOKUP(B71,'[1]thôi học'!B$2:B$211,1,0)</f>
        <v>#N/A</v>
      </c>
    </row>
    <row r="72" spans="1:14">
      <c r="A72" s="13">
        <v>59</v>
      </c>
      <c r="B72" s="167" t="s">
        <v>3385</v>
      </c>
      <c r="C72" s="112" t="s">
        <v>1616</v>
      </c>
      <c r="D72" s="113">
        <v>36943</v>
      </c>
      <c r="E72" s="21">
        <v>82</v>
      </c>
      <c r="F72" s="21">
        <v>82</v>
      </c>
      <c r="G72" s="21">
        <v>82</v>
      </c>
      <c r="H72" s="22" t="str">
        <f t="shared" si="0"/>
        <v>Tốt</v>
      </c>
      <c r="I72" s="21">
        <v>82</v>
      </c>
      <c r="J72" s="23" t="str">
        <f t="shared" si="1"/>
        <v>Tốt</v>
      </c>
      <c r="K72" s="13"/>
      <c r="L72" s="99"/>
      <c r="M72" s="98"/>
      <c r="N72" s="161" t="e">
        <f>VLOOKUP(B72,'[1]thôi học'!B$2:B$211,1,0)</f>
        <v>#N/A</v>
      </c>
    </row>
    <row r="73" spans="1:14">
      <c r="A73" s="13">
        <v>60</v>
      </c>
      <c r="B73" s="167" t="s">
        <v>3386</v>
      </c>
      <c r="C73" s="112" t="s">
        <v>98</v>
      </c>
      <c r="D73" s="113">
        <v>37411</v>
      </c>
      <c r="E73" s="21">
        <v>90</v>
      </c>
      <c r="F73" s="21">
        <v>90</v>
      </c>
      <c r="G73" s="21">
        <v>90</v>
      </c>
      <c r="H73" s="22" t="str">
        <f t="shared" si="0"/>
        <v>Xuất sắc</v>
      </c>
      <c r="I73" s="21">
        <v>90</v>
      </c>
      <c r="J73" s="23" t="str">
        <f t="shared" si="1"/>
        <v>Xuất sắc</v>
      </c>
      <c r="K73" s="13"/>
      <c r="L73" s="99"/>
      <c r="M73" s="98"/>
      <c r="N73" s="161" t="e">
        <f>VLOOKUP(B73,'[1]thôi học'!B$2:B$211,1,0)</f>
        <v>#N/A</v>
      </c>
    </row>
    <row r="75" spans="1:14">
      <c r="A75" s="42" t="s">
        <v>3387</v>
      </c>
    </row>
  </sheetData>
  <mergeCells count="20">
    <mergeCell ref="K12:K13"/>
    <mergeCell ref="L12:L13"/>
    <mergeCell ref="M12:M13"/>
    <mergeCell ref="A9:L9"/>
    <mergeCell ref="A10:L10"/>
    <mergeCell ref="A12:A13"/>
    <mergeCell ref="B12:B13"/>
    <mergeCell ref="C12:C13"/>
    <mergeCell ref="D12:D13"/>
    <mergeCell ref="E12:E13"/>
    <mergeCell ref="F12:F13"/>
    <mergeCell ref="G12:H12"/>
    <mergeCell ref="I12:J12"/>
    <mergeCell ref="A7:D7"/>
    <mergeCell ref="E7:H7"/>
    <mergeCell ref="A1:J1"/>
    <mergeCell ref="A2:J2"/>
    <mergeCell ref="A3:J3"/>
    <mergeCell ref="A4:J4"/>
    <mergeCell ref="A6:D6"/>
  </mergeCells>
  <pageMargins left="0.33" right="0.27" top="0.33" bottom="0.27" header="0.17" footer="0.17"/>
  <pageSetup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52"/>
  <sheetViews>
    <sheetView topLeftCell="A25" workbookViewId="0">
      <selection activeCell="T47" sqref="T47"/>
    </sheetView>
  </sheetViews>
  <sheetFormatPr defaultRowHeight="12.75"/>
  <cols>
    <col min="1" max="1" width="5.125" style="2" bestFit="1" customWidth="1"/>
    <col min="2" max="2" width="39.625" style="2" bestFit="1" customWidth="1"/>
    <col min="3" max="3" width="6.625" style="2" customWidth="1"/>
    <col min="4" max="4" width="5.75" style="202" hidden="1" customWidth="1"/>
    <col min="5" max="5" width="6.625" style="2" customWidth="1"/>
    <col min="6" max="6" width="7.875" style="2" bestFit="1" customWidth="1"/>
    <col min="7" max="7" width="10.125" style="2" bestFit="1" customWidth="1"/>
    <col min="8" max="8" width="7.875" style="2" bestFit="1" customWidth="1"/>
    <col min="9" max="9" width="5.875" style="2" bestFit="1" customWidth="1"/>
    <col min="10" max="10" width="7.875" style="2" bestFit="1" customWidth="1"/>
    <col min="11" max="11" width="5.875" style="2" bestFit="1" customWidth="1"/>
    <col min="12" max="12" width="6.75" style="2" bestFit="1" customWidth="1"/>
    <col min="13" max="13" width="5.875" style="2" bestFit="1" customWidth="1"/>
    <col min="14" max="14" width="6.75" style="2" bestFit="1" customWidth="1"/>
    <col min="15" max="15" width="5.875" style="2" bestFit="1" customWidth="1"/>
    <col min="16" max="16" width="9" style="2" bestFit="1" customWidth="1"/>
    <col min="17" max="255" width="9.125" style="2"/>
    <col min="256" max="256" width="5.25" style="2" customWidth="1"/>
    <col min="257" max="257" width="9.125" style="2"/>
    <col min="258" max="258" width="6.625" style="2" customWidth="1"/>
    <col min="259" max="259" width="7" style="2" customWidth="1"/>
    <col min="260" max="260" width="9.125" style="2"/>
    <col min="261" max="261" width="8.375" style="2" customWidth="1"/>
    <col min="262" max="262" width="9.125" style="2"/>
    <col min="263" max="263" width="7.125" style="2" customWidth="1"/>
    <col min="264" max="264" width="9.125" style="2"/>
    <col min="265" max="265" width="7.375" style="2" customWidth="1"/>
    <col min="266" max="266" width="9.125" style="2"/>
    <col min="267" max="267" width="7.125" style="2" customWidth="1"/>
    <col min="268" max="268" width="9.125" style="2"/>
    <col min="269" max="269" width="6.375" style="2" customWidth="1"/>
    <col min="270" max="270" width="8" style="2" customWidth="1"/>
    <col min="271" max="271" width="6.625" style="2" customWidth="1"/>
    <col min="272" max="511" width="9.125" style="2"/>
    <col min="512" max="512" width="5.25" style="2" customWidth="1"/>
    <col min="513" max="513" width="9.125" style="2"/>
    <col min="514" max="514" width="6.625" style="2" customWidth="1"/>
    <col min="515" max="515" width="7" style="2" customWidth="1"/>
    <col min="516" max="516" width="9.125" style="2"/>
    <col min="517" max="517" width="8.375" style="2" customWidth="1"/>
    <col min="518" max="518" width="9.125" style="2"/>
    <col min="519" max="519" width="7.125" style="2" customWidth="1"/>
    <col min="520" max="520" width="9.125" style="2"/>
    <col min="521" max="521" width="7.375" style="2" customWidth="1"/>
    <col min="522" max="522" width="9.125" style="2"/>
    <col min="523" max="523" width="7.125" style="2" customWidth="1"/>
    <col min="524" max="524" width="9.125" style="2"/>
    <col min="525" max="525" width="6.375" style="2" customWidth="1"/>
    <col min="526" max="526" width="8" style="2" customWidth="1"/>
    <col min="527" max="527" width="6.625" style="2" customWidth="1"/>
    <col min="528" max="767" width="9.125" style="2"/>
    <col min="768" max="768" width="5.25" style="2" customWidth="1"/>
    <col min="769" max="769" width="9.125" style="2"/>
    <col min="770" max="770" width="6.625" style="2" customWidth="1"/>
    <col min="771" max="771" width="7" style="2" customWidth="1"/>
    <col min="772" max="772" width="9.125" style="2"/>
    <col min="773" max="773" width="8.375" style="2" customWidth="1"/>
    <col min="774" max="774" width="9.125" style="2"/>
    <col min="775" max="775" width="7.125" style="2" customWidth="1"/>
    <col min="776" max="776" width="9.125" style="2"/>
    <col min="777" max="777" width="7.375" style="2" customWidth="1"/>
    <col min="778" max="778" width="9.125" style="2"/>
    <col min="779" max="779" width="7.125" style="2" customWidth="1"/>
    <col min="780" max="780" width="9.125" style="2"/>
    <col min="781" max="781" width="6.375" style="2" customWidth="1"/>
    <col min="782" max="782" width="8" style="2" customWidth="1"/>
    <col min="783" max="783" width="6.625" style="2" customWidth="1"/>
    <col min="784" max="1023" width="9.125" style="2"/>
    <col min="1024" max="1024" width="5.25" style="2" customWidth="1"/>
    <col min="1025" max="1025" width="9.125" style="2"/>
    <col min="1026" max="1026" width="6.625" style="2" customWidth="1"/>
    <col min="1027" max="1027" width="7" style="2" customWidth="1"/>
    <col min="1028" max="1028" width="9.125" style="2"/>
    <col min="1029" max="1029" width="8.375" style="2" customWidth="1"/>
    <col min="1030" max="1030" width="9.125" style="2"/>
    <col min="1031" max="1031" width="7.125" style="2" customWidth="1"/>
    <col min="1032" max="1032" width="9.125" style="2"/>
    <col min="1033" max="1033" width="7.375" style="2" customWidth="1"/>
    <col min="1034" max="1034" width="9.125" style="2"/>
    <col min="1035" max="1035" width="7.125" style="2" customWidth="1"/>
    <col min="1036" max="1036" width="9.125" style="2"/>
    <col min="1037" max="1037" width="6.375" style="2" customWidth="1"/>
    <col min="1038" max="1038" width="8" style="2" customWidth="1"/>
    <col min="1039" max="1039" width="6.625" style="2" customWidth="1"/>
    <col min="1040" max="1279" width="9.125" style="2"/>
    <col min="1280" max="1280" width="5.25" style="2" customWidth="1"/>
    <col min="1281" max="1281" width="9.125" style="2"/>
    <col min="1282" max="1282" width="6.625" style="2" customWidth="1"/>
    <col min="1283" max="1283" width="7" style="2" customWidth="1"/>
    <col min="1284" max="1284" width="9.125" style="2"/>
    <col min="1285" max="1285" width="8.375" style="2" customWidth="1"/>
    <col min="1286" max="1286" width="9.125" style="2"/>
    <col min="1287" max="1287" width="7.125" style="2" customWidth="1"/>
    <col min="1288" max="1288" width="9.125" style="2"/>
    <col min="1289" max="1289" width="7.375" style="2" customWidth="1"/>
    <col min="1290" max="1290" width="9.125" style="2"/>
    <col min="1291" max="1291" width="7.125" style="2" customWidth="1"/>
    <col min="1292" max="1292" width="9.125" style="2"/>
    <col min="1293" max="1293" width="6.375" style="2" customWidth="1"/>
    <col min="1294" max="1294" width="8" style="2" customWidth="1"/>
    <col min="1295" max="1295" width="6.625" style="2" customWidth="1"/>
    <col min="1296" max="1535" width="9.125" style="2"/>
    <col min="1536" max="1536" width="5.25" style="2" customWidth="1"/>
    <col min="1537" max="1537" width="9.125" style="2"/>
    <col min="1538" max="1538" width="6.625" style="2" customWidth="1"/>
    <col min="1539" max="1539" width="7" style="2" customWidth="1"/>
    <col min="1540" max="1540" width="9.125" style="2"/>
    <col min="1541" max="1541" width="8.375" style="2" customWidth="1"/>
    <col min="1542" max="1542" width="9.125" style="2"/>
    <col min="1543" max="1543" width="7.125" style="2" customWidth="1"/>
    <col min="1544" max="1544" width="9.125" style="2"/>
    <col min="1545" max="1545" width="7.375" style="2" customWidth="1"/>
    <col min="1546" max="1546" width="9.125" style="2"/>
    <col min="1547" max="1547" width="7.125" style="2" customWidth="1"/>
    <col min="1548" max="1548" width="9.125" style="2"/>
    <col min="1549" max="1549" width="6.375" style="2" customWidth="1"/>
    <col min="1550" max="1550" width="8" style="2" customWidth="1"/>
    <col min="1551" max="1551" width="6.625" style="2" customWidth="1"/>
    <col min="1552" max="1791" width="9.125" style="2"/>
    <col min="1792" max="1792" width="5.25" style="2" customWidth="1"/>
    <col min="1793" max="1793" width="9.125" style="2"/>
    <col min="1794" max="1794" width="6.625" style="2" customWidth="1"/>
    <col min="1795" max="1795" width="7" style="2" customWidth="1"/>
    <col min="1796" max="1796" width="9.125" style="2"/>
    <col min="1797" max="1797" width="8.375" style="2" customWidth="1"/>
    <col min="1798" max="1798" width="9.125" style="2"/>
    <col min="1799" max="1799" width="7.125" style="2" customWidth="1"/>
    <col min="1800" max="1800" width="9.125" style="2"/>
    <col min="1801" max="1801" width="7.375" style="2" customWidth="1"/>
    <col min="1802" max="1802" width="9.125" style="2"/>
    <col min="1803" max="1803" width="7.125" style="2" customWidth="1"/>
    <col min="1804" max="1804" width="9.125" style="2"/>
    <col min="1805" max="1805" width="6.375" style="2" customWidth="1"/>
    <col min="1806" max="1806" width="8" style="2" customWidth="1"/>
    <col min="1807" max="1807" width="6.625" style="2" customWidth="1"/>
    <col min="1808" max="2047" width="9.125" style="2"/>
    <col min="2048" max="2048" width="5.25" style="2" customWidth="1"/>
    <col min="2049" max="2049" width="9.125" style="2"/>
    <col min="2050" max="2050" width="6.625" style="2" customWidth="1"/>
    <col min="2051" max="2051" width="7" style="2" customWidth="1"/>
    <col min="2052" max="2052" width="9.125" style="2"/>
    <col min="2053" max="2053" width="8.375" style="2" customWidth="1"/>
    <col min="2054" max="2054" width="9.125" style="2"/>
    <col min="2055" max="2055" width="7.125" style="2" customWidth="1"/>
    <col min="2056" max="2056" width="9.125" style="2"/>
    <col min="2057" max="2057" width="7.375" style="2" customWidth="1"/>
    <col min="2058" max="2058" width="9.125" style="2"/>
    <col min="2059" max="2059" width="7.125" style="2" customWidth="1"/>
    <col min="2060" max="2060" width="9.125" style="2"/>
    <col min="2061" max="2061" width="6.375" style="2" customWidth="1"/>
    <col min="2062" max="2062" width="8" style="2" customWidth="1"/>
    <col min="2063" max="2063" width="6.625" style="2" customWidth="1"/>
    <col min="2064" max="2303" width="9.125" style="2"/>
    <col min="2304" max="2304" width="5.25" style="2" customWidth="1"/>
    <col min="2305" max="2305" width="9.125" style="2"/>
    <col min="2306" max="2306" width="6.625" style="2" customWidth="1"/>
    <col min="2307" max="2307" width="7" style="2" customWidth="1"/>
    <col min="2308" max="2308" width="9.125" style="2"/>
    <col min="2309" max="2309" width="8.375" style="2" customWidth="1"/>
    <col min="2310" max="2310" width="9.125" style="2"/>
    <col min="2311" max="2311" width="7.125" style="2" customWidth="1"/>
    <col min="2312" max="2312" width="9.125" style="2"/>
    <col min="2313" max="2313" width="7.375" style="2" customWidth="1"/>
    <col min="2314" max="2314" width="9.125" style="2"/>
    <col min="2315" max="2315" width="7.125" style="2" customWidth="1"/>
    <col min="2316" max="2316" width="9.125" style="2"/>
    <col min="2317" max="2317" width="6.375" style="2" customWidth="1"/>
    <col min="2318" max="2318" width="8" style="2" customWidth="1"/>
    <col min="2319" max="2319" width="6.625" style="2" customWidth="1"/>
    <col min="2320" max="2559" width="9.125" style="2"/>
    <col min="2560" max="2560" width="5.25" style="2" customWidth="1"/>
    <col min="2561" max="2561" width="9.125" style="2"/>
    <col min="2562" max="2562" width="6.625" style="2" customWidth="1"/>
    <col min="2563" max="2563" width="7" style="2" customWidth="1"/>
    <col min="2564" max="2564" width="9.125" style="2"/>
    <col min="2565" max="2565" width="8.375" style="2" customWidth="1"/>
    <col min="2566" max="2566" width="9.125" style="2"/>
    <col min="2567" max="2567" width="7.125" style="2" customWidth="1"/>
    <col min="2568" max="2568" width="9.125" style="2"/>
    <col min="2569" max="2569" width="7.375" style="2" customWidth="1"/>
    <col min="2570" max="2570" width="9.125" style="2"/>
    <col min="2571" max="2571" width="7.125" style="2" customWidth="1"/>
    <col min="2572" max="2572" width="9.125" style="2"/>
    <col min="2573" max="2573" width="6.375" style="2" customWidth="1"/>
    <col min="2574" max="2574" width="8" style="2" customWidth="1"/>
    <col min="2575" max="2575" width="6.625" style="2" customWidth="1"/>
    <col min="2576" max="2815" width="9.125" style="2"/>
    <col min="2816" max="2816" width="5.25" style="2" customWidth="1"/>
    <col min="2817" max="2817" width="9.125" style="2"/>
    <col min="2818" max="2818" width="6.625" style="2" customWidth="1"/>
    <col min="2819" max="2819" width="7" style="2" customWidth="1"/>
    <col min="2820" max="2820" width="9.125" style="2"/>
    <col min="2821" max="2821" width="8.375" style="2" customWidth="1"/>
    <col min="2822" max="2822" width="9.125" style="2"/>
    <col min="2823" max="2823" width="7.125" style="2" customWidth="1"/>
    <col min="2824" max="2824" width="9.125" style="2"/>
    <col min="2825" max="2825" width="7.375" style="2" customWidth="1"/>
    <col min="2826" max="2826" width="9.125" style="2"/>
    <col min="2827" max="2827" width="7.125" style="2" customWidth="1"/>
    <col min="2828" max="2828" width="9.125" style="2"/>
    <col min="2829" max="2829" width="6.375" style="2" customWidth="1"/>
    <col min="2830" max="2830" width="8" style="2" customWidth="1"/>
    <col min="2831" max="2831" width="6.625" style="2" customWidth="1"/>
    <col min="2832" max="3071" width="9.125" style="2"/>
    <col min="3072" max="3072" width="5.25" style="2" customWidth="1"/>
    <col min="3073" max="3073" width="9.125" style="2"/>
    <col min="3074" max="3074" width="6.625" style="2" customWidth="1"/>
    <col min="3075" max="3075" width="7" style="2" customWidth="1"/>
    <col min="3076" max="3076" width="9.125" style="2"/>
    <col min="3077" max="3077" width="8.375" style="2" customWidth="1"/>
    <col min="3078" max="3078" width="9.125" style="2"/>
    <col min="3079" max="3079" width="7.125" style="2" customWidth="1"/>
    <col min="3080" max="3080" width="9.125" style="2"/>
    <col min="3081" max="3081" width="7.375" style="2" customWidth="1"/>
    <col min="3082" max="3082" width="9.125" style="2"/>
    <col min="3083" max="3083" width="7.125" style="2" customWidth="1"/>
    <col min="3084" max="3084" width="9.125" style="2"/>
    <col min="3085" max="3085" width="6.375" style="2" customWidth="1"/>
    <col min="3086" max="3086" width="8" style="2" customWidth="1"/>
    <col min="3087" max="3087" width="6.625" style="2" customWidth="1"/>
    <col min="3088" max="3327" width="9.125" style="2"/>
    <col min="3328" max="3328" width="5.25" style="2" customWidth="1"/>
    <col min="3329" max="3329" width="9.125" style="2"/>
    <col min="3330" max="3330" width="6.625" style="2" customWidth="1"/>
    <col min="3331" max="3331" width="7" style="2" customWidth="1"/>
    <col min="3332" max="3332" width="9.125" style="2"/>
    <col min="3333" max="3333" width="8.375" style="2" customWidth="1"/>
    <col min="3334" max="3334" width="9.125" style="2"/>
    <col min="3335" max="3335" width="7.125" style="2" customWidth="1"/>
    <col min="3336" max="3336" width="9.125" style="2"/>
    <col min="3337" max="3337" width="7.375" style="2" customWidth="1"/>
    <col min="3338" max="3338" width="9.125" style="2"/>
    <col min="3339" max="3339" width="7.125" style="2" customWidth="1"/>
    <col min="3340" max="3340" width="9.125" style="2"/>
    <col min="3341" max="3341" width="6.375" style="2" customWidth="1"/>
    <col min="3342" max="3342" width="8" style="2" customWidth="1"/>
    <col min="3343" max="3343" width="6.625" style="2" customWidth="1"/>
    <col min="3344" max="3583" width="9.125" style="2"/>
    <col min="3584" max="3584" width="5.25" style="2" customWidth="1"/>
    <col min="3585" max="3585" width="9.125" style="2"/>
    <col min="3586" max="3586" width="6.625" style="2" customWidth="1"/>
    <col min="3587" max="3587" width="7" style="2" customWidth="1"/>
    <col min="3588" max="3588" width="9.125" style="2"/>
    <col min="3589" max="3589" width="8.375" style="2" customWidth="1"/>
    <col min="3590" max="3590" width="9.125" style="2"/>
    <col min="3591" max="3591" width="7.125" style="2" customWidth="1"/>
    <col min="3592" max="3592" width="9.125" style="2"/>
    <col min="3593" max="3593" width="7.375" style="2" customWidth="1"/>
    <col min="3594" max="3594" width="9.125" style="2"/>
    <col min="3595" max="3595" width="7.125" style="2" customWidth="1"/>
    <col min="3596" max="3596" width="9.125" style="2"/>
    <col min="3597" max="3597" width="6.375" style="2" customWidth="1"/>
    <col min="3598" max="3598" width="8" style="2" customWidth="1"/>
    <col min="3599" max="3599" width="6.625" style="2" customWidth="1"/>
    <col min="3600" max="3839" width="9.125" style="2"/>
    <col min="3840" max="3840" width="5.25" style="2" customWidth="1"/>
    <col min="3841" max="3841" width="9.125" style="2"/>
    <col min="3842" max="3842" width="6.625" style="2" customWidth="1"/>
    <col min="3843" max="3843" width="7" style="2" customWidth="1"/>
    <col min="3844" max="3844" width="9.125" style="2"/>
    <col min="3845" max="3845" width="8.375" style="2" customWidth="1"/>
    <col min="3846" max="3846" width="9.125" style="2"/>
    <col min="3847" max="3847" width="7.125" style="2" customWidth="1"/>
    <col min="3848" max="3848" width="9.125" style="2"/>
    <col min="3849" max="3849" width="7.375" style="2" customWidth="1"/>
    <col min="3850" max="3850" width="9.125" style="2"/>
    <col min="3851" max="3851" width="7.125" style="2" customWidth="1"/>
    <col min="3852" max="3852" width="9.125" style="2"/>
    <col min="3853" max="3853" width="6.375" style="2" customWidth="1"/>
    <col min="3854" max="3854" width="8" style="2" customWidth="1"/>
    <col min="3855" max="3855" width="6.625" style="2" customWidth="1"/>
    <col min="3856" max="4095" width="9.125" style="2"/>
    <col min="4096" max="4096" width="5.25" style="2" customWidth="1"/>
    <col min="4097" max="4097" width="9.125" style="2"/>
    <col min="4098" max="4098" width="6.625" style="2" customWidth="1"/>
    <col min="4099" max="4099" width="7" style="2" customWidth="1"/>
    <col min="4100" max="4100" width="9.125" style="2"/>
    <col min="4101" max="4101" width="8.375" style="2" customWidth="1"/>
    <col min="4102" max="4102" width="9.125" style="2"/>
    <col min="4103" max="4103" width="7.125" style="2" customWidth="1"/>
    <col min="4104" max="4104" width="9.125" style="2"/>
    <col min="4105" max="4105" width="7.375" style="2" customWidth="1"/>
    <col min="4106" max="4106" width="9.125" style="2"/>
    <col min="4107" max="4107" width="7.125" style="2" customWidth="1"/>
    <col min="4108" max="4108" width="9.125" style="2"/>
    <col min="4109" max="4109" width="6.375" style="2" customWidth="1"/>
    <col min="4110" max="4110" width="8" style="2" customWidth="1"/>
    <col min="4111" max="4111" width="6.625" style="2" customWidth="1"/>
    <col min="4112" max="4351" width="9.125" style="2"/>
    <col min="4352" max="4352" width="5.25" style="2" customWidth="1"/>
    <col min="4353" max="4353" width="9.125" style="2"/>
    <col min="4354" max="4354" width="6.625" style="2" customWidth="1"/>
    <col min="4355" max="4355" width="7" style="2" customWidth="1"/>
    <col min="4356" max="4356" width="9.125" style="2"/>
    <col min="4357" max="4357" width="8.375" style="2" customWidth="1"/>
    <col min="4358" max="4358" width="9.125" style="2"/>
    <col min="4359" max="4359" width="7.125" style="2" customWidth="1"/>
    <col min="4360" max="4360" width="9.125" style="2"/>
    <col min="4361" max="4361" width="7.375" style="2" customWidth="1"/>
    <col min="4362" max="4362" width="9.125" style="2"/>
    <col min="4363" max="4363" width="7.125" style="2" customWidth="1"/>
    <col min="4364" max="4364" width="9.125" style="2"/>
    <col min="4365" max="4365" width="6.375" style="2" customWidth="1"/>
    <col min="4366" max="4366" width="8" style="2" customWidth="1"/>
    <col min="4367" max="4367" width="6.625" style="2" customWidth="1"/>
    <col min="4368" max="4607" width="9.125" style="2"/>
    <col min="4608" max="4608" width="5.25" style="2" customWidth="1"/>
    <col min="4609" max="4609" width="9.125" style="2"/>
    <col min="4610" max="4610" width="6.625" style="2" customWidth="1"/>
    <col min="4611" max="4611" width="7" style="2" customWidth="1"/>
    <col min="4612" max="4612" width="9.125" style="2"/>
    <col min="4613" max="4613" width="8.375" style="2" customWidth="1"/>
    <col min="4614" max="4614" width="9.125" style="2"/>
    <col min="4615" max="4615" width="7.125" style="2" customWidth="1"/>
    <col min="4616" max="4616" width="9.125" style="2"/>
    <col min="4617" max="4617" width="7.375" style="2" customWidth="1"/>
    <col min="4618" max="4618" width="9.125" style="2"/>
    <col min="4619" max="4619" width="7.125" style="2" customWidth="1"/>
    <col min="4620" max="4620" width="9.125" style="2"/>
    <col min="4621" max="4621" width="6.375" style="2" customWidth="1"/>
    <col min="4622" max="4622" width="8" style="2" customWidth="1"/>
    <col min="4623" max="4623" width="6.625" style="2" customWidth="1"/>
    <col min="4624" max="4863" width="9.125" style="2"/>
    <col min="4864" max="4864" width="5.25" style="2" customWidth="1"/>
    <col min="4865" max="4865" width="9.125" style="2"/>
    <col min="4866" max="4866" width="6.625" style="2" customWidth="1"/>
    <col min="4867" max="4867" width="7" style="2" customWidth="1"/>
    <col min="4868" max="4868" width="9.125" style="2"/>
    <col min="4869" max="4869" width="8.375" style="2" customWidth="1"/>
    <col min="4870" max="4870" width="9.125" style="2"/>
    <col min="4871" max="4871" width="7.125" style="2" customWidth="1"/>
    <col min="4872" max="4872" width="9.125" style="2"/>
    <col min="4873" max="4873" width="7.375" style="2" customWidth="1"/>
    <col min="4874" max="4874" width="9.125" style="2"/>
    <col min="4875" max="4875" width="7.125" style="2" customWidth="1"/>
    <col min="4876" max="4876" width="9.125" style="2"/>
    <col min="4877" max="4877" width="6.375" style="2" customWidth="1"/>
    <col min="4878" max="4878" width="8" style="2" customWidth="1"/>
    <col min="4879" max="4879" width="6.625" style="2" customWidth="1"/>
    <col min="4880" max="5119" width="9.125" style="2"/>
    <col min="5120" max="5120" width="5.25" style="2" customWidth="1"/>
    <col min="5121" max="5121" width="9.125" style="2"/>
    <col min="5122" max="5122" width="6.625" style="2" customWidth="1"/>
    <col min="5123" max="5123" width="7" style="2" customWidth="1"/>
    <col min="5124" max="5124" width="9.125" style="2"/>
    <col min="5125" max="5125" width="8.375" style="2" customWidth="1"/>
    <col min="5126" max="5126" width="9.125" style="2"/>
    <col min="5127" max="5127" width="7.125" style="2" customWidth="1"/>
    <col min="5128" max="5128" width="9.125" style="2"/>
    <col min="5129" max="5129" width="7.375" style="2" customWidth="1"/>
    <col min="5130" max="5130" width="9.125" style="2"/>
    <col min="5131" max="5131" width="7.125" style="2" customWidth="1"/>
    <col min="5132" max="5132" width="9.125" style="2"/>
    <col min="5133" max="5133" width="6.375" style="2" customWidth="1"/>
    <col min="5134" max="5134" width="8" style="2" customWidth="1"/>
    <col min="5135" max="5135" width="6.625" style="2" customWidth="1"/>
    <col min="5136" max="5375" width="9.125" style="2"/>
    <col min="5376" max="5376" width="5.25" style="2" customWidth="1"/>
    <col min="5377" max="5377" width="9.125" style="2"/>
    <col min="5378" max="5378" width="6.625" style="2" customWidth="1"/>
    <col min="5379" max="5379" width="7" style="2" customWidth="1"/>
    <col min="5380" max="5380" width="9.125" style="2"/>
    <col min="5381" max="5381" width="8.375" style="2" customWidth="1"/>
    <col min="5382" max="5382" width="9.125" style="2"/>
    <col min="5383" max="5383" width="7.125" style="2" customWidth="1"/>
    <col min="5384" max="5384" width="9.125" style="2"/>
    <col min="5385" max="5385" width="7.375" style="2" customWidth="1"/>
    <col min="5386" max="5386" width="9.125" style="2"/>
    <col min="5387" max="5387" width="7.125" style="2" customWidth="1"/>
    <col min="5388" max="5388" width="9.125" style="2"/>
    <col min="5389" max="5389" width="6.375" style="2" customWidth="1"/>
    <col min="5390" max="5390" width="8" style="2" customWidth="1"/>
    <col min="5391" max="5391" width="6.625" style="2" customWidth="1"/>
    <col min="5392" max="5631" width="9.125" style="2"/>
    <col min="5632" max="5632" width="5.25" style="2" customWidth="1"/>
    <col min="5633" max="5633" width="9.125" style="2"/>
    <col min="5634" max="5634" width="6.625" style="2" customWidth="1"/>
    <col min="5635" max="5635" width="7" style="2" customWidth="1"/>
    <col min="5636" max="5636" width="9.125" style="2"/>
    <col min="5637" max="5637" width="8.375" style="2" customWidth="1"/>
    <col min="5638" max="5638" width="9.125" style="2"/>
    <col min="5639" max="5639" width="7.125" style="2" customWidth="1"/>
    <col min="5640" max="5640" width="9.125" style="2"/>
    <col min="5641" max="5641" width="7.375" style="2" customWidth="1"/>
    <col min="5642" max="5642" width="9.125" style="2"/>
    <col min="5643" max="5643" width="7.125" style="2" customWidth="1"/>
    <col min="5644" max="5644" width="9.125" style="2"/>
    <col min="5645" max="5645" width="6.375" style="2" customWidth="1"/>
    <col min="5646" max="5646" width="8" style="2" customWidth="1"/>
    <col min="5647" max="5647" width="6.625" style="2" customWidth="1"/>
    <col min="5648" max="5887" width="9.125" style="2"/>
    <col min="5888" max="5888" width="5.25" style="2" customWidth="1"/>
    <col min="5889" max="5889" width="9.125" style="2"/>
    <col min="5890" max="5890" width="6.625" style="2" customWidth="1"/>
    <col min="5891" max="5891" width="7" style="2" customWidth="1"/>
    <col min="5892" max="5892" width="9.125" style="2"/>
    <col min="5893" max="5893" width="8.375" style="2" customWidth="1"/>
    <col min="5894" max="5894" width="9.125" style="2"/>
    <col min="5895" max="5895" width="7.125" style="2" customWidth="1"/>
    <col min="5896" max="5896" width="9.125" style="2"/>
    <col min="5897" max="5897" width="7.375" style="2" customWidth="1"/>
    <col min="5898" max="5898" width="9.125" style="2"/>
    <col min="5899" max="5899" width="7.125" style="2" customWidth="1"/>
    <col min="5900" max="5900" width="9.125" style="2"/>
    <col min="5901" max="5901" width="6.375" style="2" customWidth="1"/>
    <col min="5902" max="5902" width="8" style="2" customWidth="1"/>
    <col min="5903" max="5903" width="6.625" style="2" customWidth="1"/>
    <col min="5904" max="6143" width="9.125" style="2"/>
    <col min="6144" max="6144" width="5.25" style="2" customWidth="1"/>
    <col min="6145" max="6145" width="9.125" style="2"/>
    <col min="6146" max="6146" width="6.625" style="2" customWidth="1"/>
    <col min="6147" max="6147" width="7" style="2" customWidth="1"/>
    <col min="6148" max="6148" width="9.125" style="2"/>
    <col min="6149" max="6149" width="8.375" style="2" customWidth="1"/>
    <col min="6150" max="6150" width="9.125" style="2"/>
    <col min="6151" max="6151" width="7.125" style="2" customWidth="1"/>
    <col min="6152" max="6152" width="9.125" style="2"/>
    <col min="6153" max="6153" width="7.375" style="2" customWidth="1"/>
    <col min="6154" max="6154" width="9.125" style="2"/>
    <col min="6155" max="6155" width="7.125" style="2" customWidth="1"/>
    <col min="6156" max="6156" width="9.125" style="2"/>
    <col min="6157" max="6157" width="6.375" style="2" customWidth="1"/>
    <col min="6158" max="6158" width="8" style="2" customWidth="1"/>
    <col min="6159" max="6159" width="6.625" style="2" customWidth="1"/>
    <col min="6160" max="6399" width="9.125" style="2"/>
    <col min="6400" max="6400" width="5.25" style="2" customWidth="1"/>
    <col min="6401" max="6401" width="9.125" style="2"/>
    <col min="6402" max="6402" width="6.625" style="2" customWidth="1"/>
    <col min="6403" max="6403" width="7" style="2" customWidth="1"/>
    <col min="6404" max="6404" width="9.125" style="2"/>
    <col min="6405" max="6405" width="8.375" style="2" customWidth="1"/>
    <col min="6406" max="6406" width="9.125" style="2"/>
    <col min="6407" max="6407" width="7.125" style="2" customWidth="1"/>
    <col min="6408" max="6408" width="9.125" style="2"/>
    <col min="6409" max="6409" width="7.375" style="2" customWidth="1"/>
    <col min="6410" max="6410" width="9.125" style="2"/>
    <col min="6411" max="6411" width="7.125" style="2" customWidth="1"/>
    <col min="6412" max="6412" width="9.125" style="2"/>
    <col min="6413" max="6413" width="6.375" style="2" customWidth="1"/>
    <col min="6414" max="6414" width="8" style="2" customWidth="1"/>
    <col min="6415" max="6415" width="6.625" style="2" customWidth="1"/>
    <col min="6416" max="6655" width="9.125" style="2"/>
    <col min="6656" max="6656" width="5.25" style="2" customWidth="1"/>
    <col min="6657" max="6657" width="9.125" style="2"/>
    <col min="6658" max="6658" width="6.625" style="2" customWidth="1"/>
    <col min="6659" max="6659" width="7" style="2" customWidth="1"/>
    <col min="6660" max="6660" width="9.125" style="2"/>
    <col min="6661" max="6661" width="8.375" style="2" customWidth="1"/>
    <col min="6662" max="6662" width="9.125" style="2"/>
    <col min="6663" max="6663" width="7.125" style="2" customWidth="1"/>
    <col min="6664" max="6664" width="9.125" style="2"/>
    <col min="6665" max="6665" width="7.375" style="2" customWidth="1"/>
    <col min="6666" max="6666" width="9.125" style="2"/>
    <col min="6667" max="6667" width="7.125" style="2" customWidth="1"/>
    <col min="6668" max="6668" width="9.125" style="2"/>
    <col min="6669" max="6669" width="6.375" style="2" customWidth="1"/>
    <col min="6670" max="6670" width="8" style="2" customWidth="1"/>
    <col min="6671" max="6671" width="6.625" style="2" customWidth="1"/>
    <col min="6672" max="6911" width="9.125" style="2"/>
    <col min="6912" max="6912" width="5.25" style="2" customWidth="1"/>
    <col min="6913" max="6913" width="9.125" style="2"/>
    <col min="6914" max="6914" width="6.625" style="2" customWidth="1"/>
    <col min="6915" max="6915" width="7" style="2" customWidth="1"/>
    <col min="6916" max="6916" width="9.125" style="2"/>
    <col min="6917" max="6917" width="8.375" style="2" customWidth="1"/>
    <col min="6918" max="6918" width="9.125" style="2"/>
    <col min="6919" max="6919" width="7.125" style="2" customWidth="1"/>
    <col min="6920" max="6920" width="9.125" style="2"/>
    <col min="6921" max="6921" width="7.375" style="2" customWidth="1"/>
    <col min="6922" max="6922" width="9.125" style="2"/>
    <col min="6923" max="6923" width="7.125" style="2" customWidth="1"/>
    <col min="6924" max="6924" width="9.125" style="2"/>
    <col min="6925" max="6925" width="6.375" style="2" customWidth="1"/>
    <col min="6926" max="6926" width="8" style="2" customWidth="1"/>
    <col min="6927" max="6927" width="6.625" style="2" customWidth="1"/>
    <col min="6928" max="7167" width="9.125" style="2"/>
    <col min="7168" max="7168" width="5.25" style="2" customWidth="1"/>
    <col min="7169" max="7169" width="9.125" style="2"/>
    <col min="7170" max="7170" width="6.625" style="2" customWidth="1"/>
    <col min="7171" max="7171" width="7" style="2" customWidth="1"/>
    <col min="7172" max="7172" width="9.125" style="2"/>
    <col min="7173" max="7173" width="8.375" style="2" customWidth="1"/>
    <col min="7174" max="7174" width="9.125" style="2"/>
    <col min="7175" max="7175" width="7.125" style="2" customWidth="1"/>
    <col min="7176" max="7176" width="9.125" style="2"/>
    <col min="7177" max="7177" width="7.375" style="2" customWidth="1"/>
    <col min="7178" max="7178" width="9.125" style="2"/>
    <col min="7179" max="7179" width="7.125" style="2" customWidth="1"/>
    <col min="7180" max="7180" width="9.125" style="2"/>
    <col min="7181" max="7181" width="6.375" style="2" customWidth="1"/>
    <col min="7182" max="7182" width="8" style="2" customWidth="1"/>
    <col min="7183" max="7183" width="6.625" style="2" customWidth="1"/>
    <col min="7184" max="7423" width="9.125" style="2"/>
    <col min="7424" max="7424" width="5.25" style="2" customWidth="1"/>
    <col min="7425" max="7425" width="9.125" style="2"/>
    <col min="7426" max="7426" width="6.625" style="2" customWidth="1"/>
    <col min="7427" max="7427" width="7" style="2" customWidth="1"/>
    <col min="7428" max="7428" width="9.125" style="2"/>
    <col min="7429" max="7429" width="8.375" style="2" customWidth="1"/>
    <col min="7430" max="7430" width="9.125" style="2"/>
    <col min="7431" max="7431" width="7.125" style="2" customWidth="1"/>
    <col min="7432" max="7432" width="9.125" style="2"/>
    <col min="7433" max="7433" width="7.375" style="2" customWidth="1"/>
    <col min="7434" max="7434" width="9.125" style="2"/>
    <col min="7435" max="7435" width="7.125" style="2" customWidth="1"/>
    <col min="7436" max="7436" width="9.125" style="2"/>
    <col min="7437" max="7437" width="6.375" style="2" customWidth="1"/>
    <col min="7438" max="7438" width="8" style="2" customWidth="1"/>
    <col min="7439" max="7439" width="6.625" style="2" customWidth="1"/>
    <col min="7440" max="7679" width="9.125" style="2"/>
    <col min="7680" max="7680" width="5.25" style="2" customWidth="1"/>
    <col min="7681" max="7681" width="9.125" style="2"/>
    <col min="7682" max="7682" width="6.625" style="2" customWidth="1"/>
    <col min="7683" max="7683" width="7" style="2" customWidth="1"/>
    <col min="7684" max="7684" width="9.125" style="2"/>
    <col min="7685" max="7685" width="8.375" style="2" customWidth="1"/>
    <col min="7686" max="7686" width="9.125" style="2"/>
    <col min="7687" max="7687" width="7.125" style="2" customWidth="1"/>
    <col min="7688" max="7688" width="9.125" style="2"/>
    <col min="7689" max="7689" width="7.375" style="2" customWidth="1"/>
    <col min="7690" max="7690" width="9.125" style="2"/>
    <col min="7691" max="7691" width="7.125" style="2" customWidth="1"/>
    <col min="7692" max="7692" width="9.125" style="2"/>
    <col min="7693" max="7693" width="6.375" style="2" customWidth="1"/>
    <col min="7694" max="7694" width="8" style="2" customWidth="1"/>
    <col min="7695" max="7695" width="6.625" style="2" customWidth="1"/>
    <col min="7696" max="7935" width="9.125" style="2"/>
    <col min="7936" max="7936" width="5.25" style="2" customWidth="1"/>
    <col min="7937" max="7937" width="9.125" style="2"/>
    <col min="7938" max="7938" width="6.625" style="2" customWidth="1"/>
    <col min="7939" max="7939" width="7" style="2" customWidth="1"/>
    <col min="7940" max="7940" width="9.125" style="2"/>
    <col min="7941" max="7941" width="8.375" style="2" customWidth="1"/>
    <col min="7942" max="7942" width="9.125" style="2"/>
    <col min="7943" max="7943" width="7.125" style="2" customWidth="1"/>
    <col min="7944" max="7944" width="9.125" style="2"/>
    <col min="7945" max="7945" width="7.375" style="2" customWidth="1"/>
    <col min="7946" max="7946" width="9.125" style="2"/>
    <col min="7947" max="7947" width="7.125" style="2" customWidth="1"/>
    <col min="7948" max="7948" width="9.125" style="2"/>
    <col min="7949" max="7949" width="6.375" style="2" customWidth="1"/>
    <col min="7950" max="7950" width="8" style="2" customWidth="1"/>
    <col min="7951" max="7951" width="6.625" style="2" customWidth="1"/>
    <col min="7952" max="8191" width="9.125" style="2"/>
    <col min="8192" max="8192" width="5.25" style="2" customWidth="1"/>
    <col min="8193" max="8193" width="9.125" style="2"/>
    <col min="8194" max="8194" width="6.625" style="2" customWidth="1"/>
    <col min="8195" max="8195" width="7" style="2" customWidth="1"/>
    <col min="8196" max="8196" width="9.125" style="2"/>
    <col min="8197" max="8197" width="8.375" style="2" customWidth="1"/>
    <col min="8198" max="8198" width="9.125" style="2"/>
    <col min="8199" max="8199" width="7.125" style="2" customWidth="1"/>
    <col min="8200" max="8200" width="9.125" style="2"/>
    <col min="8201" max="8201" width="7.375" style="2" customWidth="1"/>
    <col min="8202" max="8202" width="9.125" style="2"/>
    <col min="8203" max="8203" width="7.125" style="2" customWidth="1"/>
    <col min="8204" max="8204" width="9.125" style="2"/>
    <col min="8205" max="8205" width="6.375" style="2" customWidth="1"/>
    <col min="8206" max="8206" width="8" style="2" customWidth="1"/>
    <col min="8207" max="8207" width="6.625" style="2" customWidth="1"/>
    <col min="8208" max="8447" width="9.125" style="2"/>
    <col min="8448" max="8448" width="5.25" style="2" customWidth="1"/>
    <col min="8449" max="8449" width="9.125" style="2"/>
    <col min="8450" max="8450" width="6.625" style="2" customWidth="1"/>
    <col min="8451" max="8451" width="7" style="2" customWidth="1"/>
    <col min="8452" max="8452" width="9.125" style="2"/>
    <col min="8453" max="8453" width="8.375" style="2" customWidth="1"/>
    <col min="8454" max="8454" width="9.125" style="2"/>
    <col min="8455" max="8455" width="7.125" style="2" customWidth="1"/>
    <col min="8456" max="8456" width="9.125" style="2"/>
    <col min="8457" max="8457" width="7.375" style="2" customWidth="1"/>
    <col min="8458" max="8458" width="9.125" style="2"/>
    <col min="8459" max="8459" width="7.125" style="2" customWidth="1"/>
    <col min="8460" max="8460" width="9.125" style="2"/>
    <col min="8461" max="8461" width="6.375" style="2" customWidth="1"/>
    <col min="8462" max="8462" width="8" style="2" customWidth="1"/>
    <col min="8463" max="8463" width="6.625" style="2" customWidth="1"/>
    <col min="8464" max="8703" width="9.125" style="2"/>
    <col min="8704" max="8704" width="5.25" style="2" customWidth="1"/>
    <col min="8705" max="8705" width="9.125" style="2"/>
    <col min="8706" max="8706" width="6.625" style="2" customWidth="1"/>
    <col min="8707" max="8707" width="7" style="2" customWidth="1"/>
    <col min="8708" max="8708" width="9.125" style="2"/>
    <col min="8709" max="8709" width="8.375" style="2" customWidth="1"/>
    <col min="8710" max="8710" width="9.125" style="2"/>
    <col min="8711" max="8711" width="7.125" style="2" customWidth="1"/>
    <col min="8712" max="8712" width="9.125" style="2"/>
    <col min="8713" max="8713" width="7.375" style="2" customWidth="1"/>
    <col min="8714" max="8714" width="9.125" style="2"/>
    <col min="8715" max="8715" width="7.125" style="2" customWidth="1"/>
    <col min="8716" max="8716" width="9.125" style="2"/>
    <col min="8717" max="8717" width="6.375" style="2" customWidth="1"/>
    <col min="8718" max="8718" width="8" style="2" customWidth="1"/>
    <col min="8719" max="8719" width="6.625" style="2" customWidth="1"/>
    <col min="8720" max="8959" width="9.125" style="2"/>
    <col min="8960" max="8960" width="5.25" style="2" customWidth="1"/>
    <col min="8961" max="8961" width="9.125" style="2"/>
    <col min="8962" max="8962" width="6.625" style="2" customWidth="1"/>
    <col min="8963" max="8963" width="7" style="2" customWidth="1"/>
    <col min="8964" max="8964" width="9.125" style="2"/>
    <col min="8965" max="8965" width="8.375" style="2" customWidth="1"/>
    <col min="8966" max="8966" width="9.125" style="2"/>
    <col min="8967" max="8967" width="7.125" style="2" customWidth="1"/>
    <col min="8968" max="8968" width="9.125" style="2"/>
    <col min="8969" max="8969" width="7.375" style="2" customWidth="1"/>
    <col min="8970" max="8970" width="9.125" style="2"/>
    <col min="8971" max="8971" width="7.125" style="2" customWidth="1"/>
    <col min="8972" max="8972" width="9.125" style="2"/>
    <col min="8973" max="8973" width="6.375" style="2" customWidth="1"/>
    <col min="8974" max="8974" width="8" style="2" customWidth="1"/>
    <col min="8975" max="8975" width="6.625" style="2" customWidth="1"/>
    <col min="8976" max="9215" width="9.125" style="2"/>
    <col min="9216" max="9216" width="5.25" style="2" customWidth="1"/>
    <col min="9217" max="9217" width="9.125" style="2"/>
    <col min="9218" max="9218" width="6.625" style="2" customWidth="1"/>
    <col min="9219" max="9219" width="7" style="2" customWidth="1"/>
    <col min="9220" max="9220" width="9.125" style="2"/>
    <col min="9221" max="9221" width="8.375" style="2" customWidth="1"/>
    <col min="9222" max="9222" width="9.125" style="2"/>
    <col min="9223" max="9223" width="7.125" style="2" customWidth="1"/>
    <col min="9224" max="9224" width="9.125" style="2"/>
    <col min="9225" max="9225" width="7.375" style="2" customWidth="1"/>
    <col min="9226" max="9226" width="9.125" style="2"/>
    <col min="9227" max="9227" width="7.125" style="2" customWidth="1"/>
    <col min="9228" max="9228" width="9.125" style="2"/>
    <col min="9229" max="9229" width="6.375" style="2" customWidth="1"/>
    <col min="9230" max="9230" width="8" style="2" customWidth="1"/>
    <col min="9231" max="9231" width="6.625" style="2" customWidth="1"/>
    <col min="9232" max="9471" width="9.125" style="2"/>
    <col min="9472" max="9472" width="5.25" style="2" customWidth="1"/>
    <col min="9473" max="9473" width="9.125" style="2"/>
    <col min="9474" max="9474" width="6.625" style="2" customWidth="1"/>
    <col min="9475" max="9475" width="7" style="2" customWidth="1"/>
    <col min="9476" max="9476" width="9.125" style="2"/>
    <col min="9477" max="9477" width="8.375" style="2" customWidth="1"/>
    <col min="9478" max="9478" width="9.125" style="2"/>
    <col min="9479" max="9479" width="7.125" style="2" customWidth="1"/>
    <col min="9480" max="9480" width="9.125" style="2"/>
    <col min="9481" max="9481" width="7.375" style="2" customWidth="1"/>
    <col min="9482" max="9482" width="9.125" style="2"/>
    <col min="9483" max="9483" width="7.125" style="2" customWidth="1"/>
    <col min="9484" max="9484" width="9.125" style="2"/>
    <col min="9485" max="9485" width="6.375" style="2" customWidth="1"/>
    <col min="9486" max="9486" width="8" style="2" customWidth="1"/>
    <col min="9487" max="9487" width="6.625" style="2" customWidth="1"/>
    <col min="9488" max="9727" width="9.125" style="2"/>
    <col min="9728" max="9728" width="5.25" style="2" customWidth="1"/>
    <col min="9729" max="9729" width="9.125" style="2"/>
    <col min="9730" max="9730" width="6.625" style="2" customWidth="1"/>
    <col min="9731" max="9731" width="7" style="2" customWidth="1"/>
    <col min="9732" max="9732" width="9.125" style="2"/>
    <col min="9733" max="9733" width="8.375" style="2" customWidth="1"/>
    <col min="9734" max="9734" width="9.125" style="2"/>
    <col min="9735" max="9735" width="7.125" style="2" customWidth="1"/>
    <col min="9736" max="9736" width="9.125" style="2"/>
    <col min="9737" max="9737" width="7.375" style="2" customWidth="1"/>
    <col min="9738" max="9738" width="9.125" style="2"/>
    <col min="9739" max="9739" width="7.125" style="2" customWidth="1"/>
    <col min="9740" max="9740" width="9.125" style="2"/>
    <col min="9741" max="9741" width="6.375" style="2" customWidth="1"/>
    <col min="9742" max="9742" width="8" style="2" customWidth="1"/>
    <col min="9743" max="9743" width="6.625" style="2" customWidth="1"/>
    <col min="9744" max="9983" width="9.125" style="2"/>
    <col min="9984" max="9984" width="5.25" style="2" customWidth="1"/>
    <col min="9985" max="9985" width="9.125" style="2"/>
    <col min="9986" max="9986" width="6.625" style="2" customWidth="1"/>
    <col min="9987" max="9987" width="7" style="2" customWidth="1"/>
    <col min="9988" max="9988" width="9.125" style="2"/>
    <col min="9989" max="9989" width="8.375" style="2" customWidth="1"/>
    <col min="9990" max="9990" width="9.125" style="2"/>
    <col min="9991" max="9991" width="7.125" style="2" customWidth="1"/>
    <col min="9992" max="9992" width="9.125" style="2"/>
    <col min="9993" max="9993" width="7.375" style="2" customWidth="1"/>
    <col min="9994" max="9994" width="9.125" style="2"/>
    <col min="9995" max="9995" width="7.125" style="2" customWidth="1"/>
    <col min="9996" max="9996" width="9.125" style="2"/>
    <col min="9997" max="9997" width="6.375" style="2" customWidth="1"/>
    <col min="9998" max="9998" width="8" style="2" customWidth="1"/>
    <col min="9999" max="9999" width="6.625" style="2" customWidth="1"/>
    <col min="10000" max="10239" width="9.125" style="2"/>
    <col min="10240" max="10240" width="5.25" style="2" customWidth="1"/>
    <col min="10241" max="10241" width="9.125" style="2"/>
    <col min="10242" max="10242" width="6.625" style="2" customWidth="1"/>
    <col min="10243" max="10243" width="7" style="2" customWidth="1"/>
    <col min="10244" max="10244" width="9.125" style="2"/>
    <col min="10245" max="10245" width="8.375" style="2" customWidth="1"/>
    <col min="10246" max="10246" width="9.125" style="2"/>
    <col min="10247" max="10247" width="7.125" style="2" customWidth="1"/>
    <col min="10248" max="10248" width="9.125" style="2"/>
    <col min="10249" max="10249" width="7.375" style="2" customWidth="1"/>
    <col min="10250" max="10250" width="9.125" style="2"/>
    <col min="10251" max="10251" width="7.125" style="2" customWidth="1"/>
    <col min="10252" max="10252" width="9.125" style="2"/>
    <col min="10253" max="10253" width="6.375" style="2" customWidth="1"/>
    <col min="10254" max="10254" width="8" style="2" customWidth="1"/>
    <col min="10255" max="10255" width="6.625" style="2" customWidth="1"/>
    <col min="10256" max="10495" width="9.125" style="2"/>
    <col min="10496" max="10496" width="5.25" style="2" customWidth="1"/>
    <col min="10497" max="10497" width="9.125" style="2"/>
    <col min="10498" max="10498" width="6.625" style="2" customWidth="1"/>
    <col min="10499" max="10499" width="7" style="2" customWidth="1"/>
    <col min="10500" max="10500" width="9.125" style="2"/>
    <col min="10501" max="10501" width="8.375" style="2" customWidth="1"/>
    <col min="10502" max="10502" width="9.125" style="2"/>
    <col min="10503" max="10503" width="7.125" style="2" customWidth="1"/>
    <col min="10504" max="10504" width="9.125" style="2"/>
    <col min="10505" max="10505" width="7.375" style="2" customWidth="1"/>
    <col min="10506" max="10506" width="9.125" style="2"/>
    <col min="10507" max="10507" width="7.125" style="2" customWidth="1"/>
    <col min="10508" max="10508" width="9.125" style="2"/>
    <col min="10509" max="10509" width="6.375" style="2" customWidth="1"/>
    <col min="10510" max="10510" width="8" style="2" customWidth="1"/>
    <col min="10511" max="10511" width="6.625" style="2" customWidth="1"/>
    <col min="10512" max="10751" width="9.125" style="2"/>
    <col min="10752" max="10752" width="5.25" style="2" customWidth="1"/>
    <col min="10753" max="10753" width="9.125" style="2"/>
    <col min="10754" max="10754" width="6.625" style="2" customWidth="1"/>
    <col min="10755" max="10755" width="7" style="2" customWidth="1"/>
    <col min="10756" max="10756" width="9.125" style="2"/>
    <col min="10757" max="10757" width="8.375" style="2" customWidth="1"/>
    <col min="10758" max="10758" width="9.125" style="2"/>
    <col min="10759" max="10759" width="7.125" style="2" customWidth="1"/>
    <col min="10760" max="10760" width="9.125" style="2"/>
    <col min="10761" max="10761" width="7.375" style="2" customWidth="1"/>
    <col min="10762" max="10762" width="9.125" style="2"/>
    <col min="10763" max="10763" width="7.125" style="2" customWidth="1"/>
    <col min="10764" max="10764" width="9.125" style="2"/>
    <col min="10765" max="10765" width="6.375" style="2" customWidth="1"/>
    <col min="10766" max="10766" width="8" style="2" customWidth="1"/>
    <col min="10767" max="10767" width="6.625" style="2" customWidth="1"/>
    <col min="10768" max="11007" width="9.125" style="2"/>
    <col min="11008" max="11008" width="5.25" style="2" customWidth="1"/>
    <col min="11009" max="11009" width="9.125" style="2"/>
    <col min="11010" max="11010" width="6.625" style="2" customWidth="1"/>
    <col min="11011" max="11011" width="7" style="2" customWidth="1"/>
    <col min="11012" max="11012" width="9.125" style="2"/>
    <col min="11013" max="11013" width="8.375" style="2" customWidth="1"/>
    <col min="11014" max="11014" width="9.125" style="2"/>
    <col min="11015" max="11015" width="7.125" style="2" customWidth="1"/>
    <col min="11016" max="11016" width="9.125" style="2"/>
    <col min="11017" max="11017" width="7.375" style="2" customWidth="1"/>
    <col min="11018" max="11018" width="9.125" style="2"/>
    <col min="11019" max="11019" width="7.125" style="2" customWidth="1"/>
    <col min="11020" max="11020" width="9.125" style="2"/>
    <col min="11021" max="11021" width="6.375" style="2" customWidth="1"/>
    <col min="11022" max="11022" width="8" style="2" customWidth="1"/>
    <col min="11023" max="11023" width="6.625" style="2" customWidth="1"/>
    <col min="11024" max="11263" width="9.125" style="2"/>
    <col min="11264" max="11264" width="5.25" style="2" customWidth="1"/>
    <col min="11265" max="11265" width="9.125" style="2"/>
    <col min="11266" max="11266" width="6.625" style="2" customWidth="1"/>
    <col min="11267" max="11267" width="7" style="2" customWidth="1"/>
    <col min="11268" max="11268" width="9.125" style="2"/>
    <col min="11269" max="11269" width="8.375" style="2" customWidth="1"/>
    <col min="11270" max="11270" width="9.125" style="2"/>
    <col min="11271" max="11271" width="7.125" style="2" customWidth="1"/>
    <col min="11272" max="11272" width="9.125" style="2"/>
    <col min="11273" max="11273" width="7.375" style="2" customWidth="1"/>
    <col min="11274" max="11274" width="9.125" style="2"/>
    <col min="11275" max="11275" width="7.125" style="2" customWidth="1"/>
    <col min="11276" max="11276" width="9.125" style="2"/>
    <col min="11277" max="11277" width="6.375" style="2" customWidth="1"/>
    <col min="11278" max="11278" width="8" style="2" customWidth="1"/>
    <col min="11279" max="11279" width="6.625" style="2" customWidth="1"/>
    <col min="11280" max="11519" width="9.125" style="2"/>
    <col min="11520" max="11520" width="5.25" style="2" customWidth="1"/>
    <col min="11521" max="11521" width="9.125" style="2"/>
    <col min="11522" max="11522" width="6.625" style="2" customWidth="1"/>
    <col min="11523" max="11523" width="7" style="2" customWidth="1"/>
    <col min="11524" max="11524" width="9.125" style="2"/>
    <col min="11525" max="11525" width="8.375" style="2" customWidth="1"/>
    <col min="11526" max="11526" width="9.125" style="2"/>
    <col min="11527" max="11527" width="7.125" style="2" customWidth="1"/>
    <col min="11528" max="11528" width="9.125" style="2"/>
    <col min="11529" max="11529" width="7.375" style="2" customWidth="1"/>
    <col min="11530" max="11530" width="9.125" style="2"/>
    <col min="11531" max="11531" width="7.125" style="2" customWidth="1"/>
    <col min="11532" max="11532" width="9.125" style="2"/>
    <col min="11533" max="11533" width="6.375" style="2" customWidth="1"/>
    <col min="11534" max="11534" width="8" style="2" customWidth="1"/>
    <col min="11535" max="11535" width="6.625" style="2" customWidth="1"/>
    <col min="11536" max="11775" width="9.125" style="2"/>
    <col min="11776" max="11776" width="5.25" style="2" customWidth="1"/>
    <col min="11777" max="11777" width="9.125" style="2"/>
    <col min="11778" max="11778" width="6.625" style="2" customWidth="1"/>
    <col min="11779" max="11779" width="7" style="2" customWidth="1"/>
    <col min="11780" max="11780" width="9.125" style="2"/>
    <col min="11781" max="11781" width="8.375" style="2" customWidth="1"/>
    <col min="11782" max="11782" width="9.125" style="2"/>
    <col min="11783" max="11783" width="7.125" style="2" customWidth="1"/>
    <col min="11784" max="11784" width="9.125" style="2"/>
    <col min="11785" max="11785" width="7.375" style="2" customWidth="1"/>
    <col min="11786" max="11786" width="9.125" style="2"/>
    <col min="11787" max="11787" width="7.125" style="2" customWidth="1"/>
    <col min="11788" max="11788" width="9.125" style="2"/>
    <col min="11789" max="11789" width="6.375" style="2" customWidth="1"/>
    <col min="11790" max="11790" width="8" style="2" customWidth="1"/>
    <col min="11791" max="11791" width="6.625" style="2" customWidth="1"/>
    <col min="11792" max="12031" width="9.125" style="2"/>
    <col min="12032" max="12032" width="5.25" style="2" customWidth="1"/>
    <col min="12033" max="12033" width="9.125" style="2"/>
    <col min="12034" max="12034" width="6.625" style="2" customWidth="1"/>
    <col min="12035" max="12035" width="7" style="2" customWidth="1"/>
    <col min="12036" max="12036" width="9.125" style="2"/>
    <col min="12037" max="12037" width="8.375" style="2" customWidth="1"/>
    <col min="12038" max="12038" width="9.125" style="2"/>
    <col min="12039" max="12039" width="7.125" style="2" customWidth="1"/>
    <col min="12040" max="12040" width="9.125" style="2"/>
    <col min="12041" max="12041" width="7.375" style="2" customWidth="1"/>
    <col min="12042" max="12042" width="9.125" style="2"/>
    <col min="12043" max="12043" width="7.125" style="2" customWidth="1"/>
    <col min="12044" max="12044" width="9.125" style="2"/>
    <col min="12045" max="12045" width="6.375" style="2" customWidth="1"/>
    <col min="12046" max="12046" width="8" style="2" customWidth="1"/>
    <col min="12047" max="12047" width="6.625" style="2" customWidth="1"/>
    <col min="12048" max="12287" width="9.125" style="2"/>
    <col min="12288" max="12288" width="5.25" style="2" customWidth="1"/>
    <col min="12289" max="12289" width="9.125" style="2"/>
    <col min="12290" max="12290" width="6.625" style="2" customWidth="1"/>
    <col min="12291" max="12291" width="7" style="2" customWidth="1"/>
    <col min="12292" max="12292" width="9.125" style="2"/>
    <col min="12293" max="12293" width="8.375" style="2" customWidth="1"/>
    <col min="12294" max="12294" width="9.125" style="2"/>
    <col min="12295" max="12295" width="7.125" style="2" customWidth="1"/>
    <col min="12296" max="12296" width="9.125" style="2"/>
    <col min="12297" max="12297" width="7.375" style="2" customWidth="1"/>
    <col min="12298" max="12298" width="9.125" style="2"/>
    <col min="12299" max="12299" width="7.125" style="2" customWidth="1"/>
    <col min="12300" max="12300" width="9.125" style="2"/>
    <col min="12301" max="12301" width="6.375" style="2" customWidth="1"/>
    <col min="12302" max="12302" width="8" style="2" customWidth="1"/>
    <col min="12303" max="12303" width="6.625" style="2" customWidth="1"/>
    <col min="12304" max="12543" width="9.125" style="2"/>
    <col min="12544" max="12544" width="5.25" style="2" customWidth="1"/>
    <col min="12545" max="12545" width="9.125" style="2"/>
    <col min="12546" max="12546" width="6.625" style="2" customWidth="1"/>
    <col min="12547" max="12547" width="7" style="2" customWidth="1"/>
    <col min="12548" max="12548" width="9.125" style="2"/>
    <col min="12549" max="12549" width="8.375" style="2" customWidth="1"/>
    <col min="12550" max="12550" width="9.125" style="2"/>
    <col min="12551" max="12551" width="7.125" style="2" customWidth="1"/>
    <col min="12552" max="12552" width="9.125" style="2"/>
    <col min="12553" max="12553" width="7.375" style="2" customWidth="1"/>
    <col min="12554" max="12554" width="9.125" style="2"/>
    <col min="12555" max="12555" width="7.125" style="2" customWidth="1"/>
    <col min="12556" max="12556" width="9.125" style="2"/>
    <col min="12557" max="12557" width="6.375" style="2" customWidth="1"/>
    <col min="12558" max="12558" width="8" style="2" customWidth="1"/>
    <col min="12559" max="12559" width="6.625" style="2" customWidth="1"/>
    <col min="12560" max="12799" width="9.125" style="2"/>
    <col min="12800" max="12800" width="5.25" style="2" customWidth="1"/>
    <col min="12801" max="12801" width="9.125" style="2"/>
    <col min="12802" max="12802" width="6.625" style="2" customWidth="1"/>
    <col min="12803" max="12803" width="7" style="2" customWidth="1"/>
    <col min="12804" max="12804" width="9.125" style="2"/>
    <col min="12805" max="12805" width="8.375" style="2" customWidth="1"/>
    <col min="12806" max="12806" width="9.125" style="2"/>
    <col min="12807" max="12807" width="7.125" style="2" customWidth="1"/>
    <col min="12808" max="12808" width="9.125" style="2"/>
    <col min="12809" max="12809" width="7.375" style="2" customWidth="1"/>
    <col min="12810" max="12810" width="9.125" style="2"/>
    <col min="12811" max="12811" width="7.125" style="2" customWidth="1"/>
    <col min="12812" max="12812" width="9.125" style="2"/>
    <col min="12813" max="12813" width="6.375" style="2" customWidth="1"/>
    <col min="12814" max="12814" width="8" style="2" customWidth="1"/>
    <col min="12815" max="12815" width="6.625" style="2" customWidth="1"/>
    <col min="12816" max="13055" width="9.125" style="2"/>
    <col min="13056" max="13056" width="5.25" style="2" customWidth="1"/>
    <col min="13057" max="13057" width="9.125" style="2"/>
    <col min="13058" max="13058" width="6.625" style="2" customWidth="1"/>
    <col min="13059" max="13059" width="7" style="2" customWidth="1"/>
    <col min="13060" max="13060" width="9.125" style="2"/>
    <col min="13061" max="13061" width="8.375" style="2" customWidth="1"/>
    <col min="13062" max="13062" width="9.125" style="2"/>
    <col min="13063" max="13063" width="7.125" style="2" customWidth="1"/>
    <col min="13064" max="13064" width="9.125" style="2"/>
    <col min="13065" max="13065" width="7.375" style="2" customWidth="1"/>
    <col min="13066" max="13066" width="9.125" style="2"/>
    <col min="13067" max="13067" width="7.125" style="2" customWidth="1"/>
    <col min="13068" max="13068" width="9.125" style="2"/>
    <col min="13069" max="13069" width="6.375" style="2" customWidth="1"/>
    <col min="13070" max="13070" width="8" style="2" customWidth="1"/>
    <col min="13071" max="13071" width="6.625" style="2" customWidth="1"/>
    <col min="13072" max="13311" width="9.125" style="2"/>
    <col min="13312" max="13312" width="5.25" style="2" customWidth="1"/>
    <col min="13313" max="13313" width="9.125" style="2"/>
    <col min="13314" max="13314" width="6.625" style="2" customWidth="1"/>
    <col min="13315" max="13315" width="7" style="2" customWidth="1"/>
    <col min="13316" max="13316" width="9.125" style="2"/>
    <col min="13317" max="13317" width="8.375" style="2" customWidth="1"/>
    <col min="13318" max="13318" width="9.125" style="2"/>
    <col min="13319" max="13319" width="7.125" style="2" customWidth="1"/>
    <col min="13320" max="13320" width="9.125" style="2"/>
    <col min="13321" max="13321" width="7.375" style="2" customWidth="1"/>
    <col min="13322" max="13322" width="9.125" style="2"/>
    <col min="13323" max="13323" width="7.125" style="2" customWidth="1"/>
    <col min="13324" max="13324" width="9.125" style="2"/>
    <col min="13325" max="13325" width="6.375" style="2" customWidth="1"/>
    <col min="13326" max="13326" width="8" style="2" customWidth="1"/>
    <col min="13327" max="13327" width="6.625" style="2" customWidth="1"/>
    <col min="13328" max="13567" width="9.125" style="2"/>
    <col min="13568" max="13568" width="5.25" style="2" customWidth="1"/>
    <col min="13569" max="13569" width="9.125" style="2"/>
    <col min="13570" max="13570" width="6.625" style="2" customWidth="1"/>
    <col min="13571" max="13571" width="7" style="2" customWidth="1"/>
    <col min="13572" max="13572" width="9.125" style="2"/>
    <col min="13573" max="13573" width="8.375" style="2" customWidth="1"/>
    <col min="13574" max="13574" width="9.125" style="2"/>
    <col min="13575" max="13575" width="7.125" style="2" customWidth="1"/>
    <col min="13576" max="13576" width="9.125" style="2"/>
    <col min="13577" max="13577" width="7.375" style="2" customWidth="1"/>
    <col min="13578" max="13578" width="9.125" style="2"/>
    <col min="13579" max="13579" width="7.125" style="2" customWidth="1"/>
    <col min="13580" max="13580" width="9.125" style="2"/>
    <col min="13581" max="13581" width="6.375" style="2" customWidth="1"/>
    <col min="13582" max="13582" width="8" style="2" customWidth="1"/>
    <col min="13583" max="13583" width="6.625" style="2" customWidth="1"/>
    <col min="13584" max="13823" width="9.125" style="2"/>
    <col min="13824" max="13824" width="5.25" style="2" customWidth="1"/>
    <col min="13825" max="13825" width="9.125" style="2"/>
    <col min="13826" max="13826" width="6.625" style="2" customWidth="1"/>
    <col min="13827" max="13827" width="7" style="2" customWidth="1"/>
    <col min="13828" max="13828" width="9.125" style="2"/>
    <col min="13829" max="13829" width="8.375" style="2" customWidth="1"/>
    <col min="13830" max="13830" width="9.125" style="2"/>
    <col min="13831" max="13831" width="7.125" style="2" customWidth="1"/>
    <col min="13832" max="13832" width="9.125" style="2"/>
    <col min="13833" max="13833" width="7.375" style="2" customWidth="1"/>
    <col min="13834" max="13834" width="9.125" style="2"/>
    <col min="13835" max="13835" width="7.125" style="2" customWidth="1"/>
    <col min="13836" max="13836" width="9.125" style="2"/>
    <col min="13837" max="13837" width="6.375" style="2" customWidth="1"/>
    <col min="13838" max="13838" width="8" style="2" customWidth="1"/>
    <col min="13839" max="13839" width="6.625" style="2" customWidth="1"/>
    <col min="13840" max="14079" width="9.125" style="2"/>
    <col min="14080" max="14080" width="5.25" style="2" customWidth="1"/>
    <col min="14081" max="14081" width="9.125" style="2"/>
    <col min="14082" max="14082" width="6.625" style="2" customWidth="1"/>
    <col min="14083" max="14083" width="7" style="2" customWidth="1"/>
    <col min="14084" max="14084" width="9.125" style="2"/>
    <col min="14085" max="14085" width="8.375" style="2" customWidth="1"/>
    <col min="14086" max="14086" width="9.125" style="2"/>
    <col min="14087" max="14087" width="7.125" style="2" customWidth="1"/>
    <col min="14088" max="14088" width="9.125" style="2"/>
    <col min="14089" max="14089" width="7.375" style="2" customWidth="1"/>
    <col min="14090" max="14090" width="9.125" style="2"/>
    <col min="14091" max="14091" width="7.125" style="2" customWidth="1"/>
    <col min="14092" max="14092" width="9.125" style="2"/>
    <col min="14093" max="14093" width="6.375" style="2" customWidth="1"/>
    <col min="14094" max="14094" width="8" style="2" customWidth="1"/>
    <col min="14095" max="14095" width="6.625" style="2" customWidth="1"/>
    <col min="14096" max="14335" width="9.125" style="2"/>
    <col min="14336" max="14336" width="5.25" style="2" customWidth="1"/>
    <col min="14337" max="14337" width="9.125" style="2"/>
    <col min="14338" max="14338" width="6.625" style="2" customWidth="1"/>
    <col min="14339" max="14339" width="7" style="2" customWidth="1"/>
    <col min="14340" max="14340" width="9.125" style="2"/>
    <col min="14341" max="14341" width="8.375" style="2" customWidth="1"/>
    <col min="14342" max="14342" width="9.125" style="2"/>
    <col min="14343" max="14343" width="7.125" style="2" customWidth="1"/>
    <col min="14344" max="14344" width="9.125" style="2"/>
    <col min="14345" max="14345" width="7.375" style="2" customWidth="1"/>
    <col min="14346" max="14346" width="9.125" style="2"/>
    <col min="14347" max="14347" width="7.125" style="2" customWidth="1"/>
    <col min="14348" max="14348" width="9.125" style="2"/>
    <col min="14349" max="14349" width="6.375" style="2" customWidth="1"/>
    <col min="14350" max="14350" width="8" style="2" customWidth="1"/>
    <col min="14351" max="14351" width="6.625" style="2" customWidth="1"/>
    <col min="14352" max="14591" width="9.125" style="2"/>
    <col min="14592" max="14592" width="5.25" style="2" customWidth="1"/>
    <col min="14593" max="14593" width="9.125" style="2"/>
    <col min="14594" max="14594" width="6.625" style="2" customWidth="1"/>
    <col min="14595" max="14595" width="7" style="2" customWidth="1"/>
    <col min="14596" max="14596" width="9.125" style="2"/>
    <col min="14597" max="14597" width="8.375" style="2" customWidth="1"/>
    <col min="14598" max="14598" width="9.125" style="2"/>
    <col min="14599" max="14599" width="7.125" style="2" customWidth="1"/>
    <col min="14600" max="14600" width="9.125" style="2"/>
    <col min="14601" max="14601" width="7.375" style="2" customWidth="1"/>
    <col min="14602" max="14602" width="9.125" style="2"/>
    <col min="14603" max="14603" width="7.125" style="2" customWidth="1"/>
    <col min="14604" max="14604" width="9.125" style="2"/>
    <col min="14605" max="14605" width="6.375" style="2" customWidth="1"/>
    <col min="14606" max="14606" width="8" style="2" customWidth="1"/>
    <col min="14607" max="14607" width="6.625" style="2" customWidth="1"/>
    <col min="14608" max="14847" width="9.125" style="2"/>
    <col min="14848" max="14848" width="5.25" style="2" customWidth="1"/>
    <col min="14849" max="14849" width="9.125" style="2"/>
    <col min="14850" max="14850" width="6.625" style="2" customWidth="1"/>
    <col min="14851" max="14851" width="7" style="2" customWidth="1"/>
    <col min="14852" max="14852" width="9.125" style="2"/>
    <col min="14853" max="14853" width="8.375" style="2" customWidth="1"/>
    <col min="14854" max="14854" width="9.125" style="2"/>
    <col min="14855" max="14855" width="7.125" style="2" customWidth="1"/>
    <col min="14856" max="14856" width="9.125" style="2"/>
    <col min="14857" max="14857" width="7.375" style="2" customWidth="1"/>
    <col min="14858" max="14858" width="9.125" style="2"/>
    <col min="14859" max="14859" width="7.125" style="2" customWidth="1"/>
    <col min="14860" max="14860" width="9.125" style="2"/>
    <col min="14861" max="14861" width="6.375" style="2" customWidth="1"/>
    <col min="14862" max="14862" width="8" style="2" customWidth="1"/>
    <col min="14863" max="14863" width="6.625" style="2" customWidth="1"/>
    <col min="14864" max="15103" width="9.125" style="2"/>
    <col min="15104" max="15104" width="5.25" style="2" customWidth="1"/>
    <col min="15105" max="15105" width="9.125" style="2"/>
    <col min="15106" max="15106" width="6.625" style="2" customWidth="1"/>
    <col min="15107" max="15107" width="7" style="2" customWidth="1"/>
    <col min="15108" max="15108" width="9.125" style="2"/>
    <col min="15109" max="15109" width="8.375" style="2" customWidth="1"/>
    <col min="15110" max="15110" width="9.125" style="2"/>
    <col min="15111" max="15111" width="7.125" style="2" customWidth="1"/>
    <col min="15112" max="15112" width="9.125" style="2"/>
    <col min="15113" max="15113" width="7.375" style="2" customWidth="1"/>
    <col min="15114" max="15114" width="9.125" style="2"/>
    <col min="15115" max="15115" width="7.125" style="2" customWidth="1"/>
    <col min="15116" max="15116" width="9.125" style="2"/>
    <col min="15117" max="15117" width="6.375" style="2" customWidth="1"/>
    <col min="15118" max="15118" width="8" style="2" customWidth="1"/>
    <col min="15119" max="15119" width="6.625" style="2" customWidth="1"/>
    <col min="15120" max="15359" width="9.125" style="2"/>
    <col min="15360" max="15360" width="5.25" style="2" customWidth="1"/>
    <col min="15361" max="15361" width="9.125" style="2"/>
    <col min="15362" max="15362" width="6.625" style="2" customWidth="1"/>
    <col min="15363" max="15363" width="7" style="2" customWidth="1"/>
    <col min="15364" max="15364" width="9.125" style="2"/>
    <col min="15365" max="15365" width="8.375" style="2" customWidth="1"/>
    <col min="15366" max="15366" width="9.125" style="2"/>
    <col min="15367" max="15367" width="7.125" style="2" customWidth="1"/>
    <col min="15368" max="15368" width="9.125" style="2"/>
    <col min="15369" max="15369" width="7.375" style="2" customWidth="1"/>
    <col min="15370" max="15370" width="9.125" style="2"/>
    <col min="15371" max="15371" width="7.125" style="2" customWidth="1"/>
    <col min="15372" max="15372" width="9.125" style="2"/>
    <col min="15373" max="15373" width="6.375" style="2" customWidth="1"/>
    <col min="15374" max="15374" width="8" style="2" customWidth="1"/>
    <col min="15375" max="15375" width="6.625" style="2" customWidth="1"/>
    <col min="15376" max="15615" width="9.125" style="2"/>
    <col min="15616" max="15616" width="5.25" style="2" customWidth="1"/>
    <col min="15617" max="15617" width="9.125" style="2"/>
    <col min="15618" max="15618" width="6.625" style="2" customWidth="1"/>
    <col min="15619" max="15619" width="7" style="2" customWidth="1"/>
    <col min="15620" max="15620" width="9.125" style="2"/>
    <col min="15621" max="15621" width="8.375" style="2" customWidth="1"/>
    <col min="15622" max="15622" width="9.125" style="2"/>
    <col min="15623" max="15623" width="7.125" style="2" customWidth="1"/>
    <col min="15624" max="15624" width="9.125" style="2"/>
    <col min="15625" max="15625" width="7.375" style="2" customWidth="1"/>
    <col min="15626" max="15626" width="9.125" style="2"/>
    <col min="15627" max="15627" width="7.125" style="2" customWidth="1"/>
    <col min="15628" max="15628" width="9.125" style="2"/>
    <col min="15629" max="15629" width="6.375" style="2" customWidth="1"/>
    <col min="15630" max="15630" width="8" style="2" customWidth="1"/>
    <col min="15631" max="15631" width="6.625" style="2" customWidth="1"/>
    <col min="15632" max="15871" width="9.125" style="2"/>
    <col min="15872" max="15872" width="5.25" style="2" customWidth="1"/>
    <col min="15873" max="15873" width="9.125" style="2"/>
    <col min="15874" max="15874" width="6.625" style="2" customWidth="1"/>
    <col min="15875" max="15875" width="7" style="2" customWidth="1"/>
    <col min="15876" max="15876" width="9.125" style="2"/>
    <col min="15877" max="15877" width="8.375" style="2" customWidth="1"/>
    <col min="15878" max="15878" width="9.125" style="2"/>
    <col min="15879" max="15879" width="7.125" style="2" customWidth="1"/>
    <col min="15880" max="15880" width="9.125" style="2"/>
    <col min="15881" max="15881" width="7.375" style="2" customWidth="1"/>
    <col min="15882" max="15882" width="9.125" style="2"/>
    <col min="15883" max="15883" width="7.125" style="2" customWidth="1"/>
    <col min="15884" max="15884" width="9.125" style="2"/>
    <col min="15885" max="15885" width="6.375" style="2" customWidth="1"/>
    <col min="15886" max="15886" width="8" style="2" customWidth="1"/>
    <col min="15887" max="15887" width="6.625" style="2" customWidth="1"/>
    <col min="15888" max="16127" width="9.125" style="2"/>
    <col min="16128" max="16128" width="5.25" style="2" customWidth="1"/>
    <col min="16129" max="16129" width="9.125" style="2"/>
    <col min="16130" max="16130" width="6.625" style="2" customWidth="1"/>
    <col min="16131" max="16131" width="7" style="2" customWidth="1"/>
    <col min="16132" max="16132" width="9.125" style="2"/>
    <col min="16133" max="16133" width="8.375" style="2" customWidth="1"/>
    <col min="16134" max="16134" width="9.125" style="2"/>
    <col min="16135" max="16135" width="7.125" style="2" customWidth="1"/>
    <col min="16136" max="16136" width="9.125" style="2"/>
    <col min="16137" max="16137" width="7.375" style="2" customWidth="1"/>
    <col min="16138" max="16138" width="9.125" style="2"/>
    <col min="16139" max="16139" width="7.125" style="2" customWidth="1"/>
    <col min="16140" max="16140" width="9.125" style="2"/>
    <col min="16141" max="16141" width="6.375" style="2" customWidth="1"/>
    <col min="16142" max="16142" width="8" style="2" customWidth="1"/>
    <col min="16143" max="16143" width="6.625" style="2" customWidth="1"/>
    <col min="16144" max="16382" width="9.125" style="2"/>
    <col min="16383" max="16384" width="9.125" style="2" customWidth="1"/>
  </cols>
  <sheetData>
    <row r="1" spans="1:16" ht="15.75">
      <c r="A1" s="227" t="s">
        <v>9</v>
      </c>
      <c r="B1" s="227"/>
      <c r="C1" s="227"/>
      <c r="D1" s="227"/>
      <c r="E1" s="227"/>
      <c r="F1" s="220"/>
      <c r="G1" s="1"/>
      <c r="H1" s="1"/>
      <c r="I1" s="223" t="s">
        <v>5</v>
      </c>
      <c r="J1" s="220"/>
      <c r="K1" s="220"/>
      <c r="L1" s="220"/>
      <c r="M1" s="220"/>
      <c r="N1" s="220"/>
      <c r="O1" s="220"/>
      <c r="P1" s="220"/>
    </row>
    <row r="2" spans="1:16" ht="15.75">
      <c r="A2" s="221" t="s">
        <v>4</v>
      </c>
      <c r="B2" s="221"/>
      <c r="C2" s="221"/>
      <c r="D2" s="221"/>
      <c r="E2" s="221"/>
      <c r="F2" s="222"/>
      <c r="G2" s="1"/>
      <c r="H2" s="1"/>
      <c r="I2" s="224" t="s">
        <v>6</v>
      </c>
      <c r="J2" s="220"/>
      <c r="K2" s="220"/>
      <c r="L2" s="220"/>
      <c r="M2" s="220"/>
      <c r="N2" s="220"/>
      <c r="O2" s="220"/>
      <c r="P2" s="220"/>
    </row>
    <row r="3" spans="1:16" ht="15.75">
      <c r="A3" s="3"/>
      <c r="B3" s="1"/>
      <c r="C3" s="1"/>
      <c r="D3" s="19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4" customHeight="1">
      <c r="A4" s="4"/>
      <c r="B4" s="1"/>
      <c r="C4" s="1"/>
      <c r="D4" s="197"/>
      <c r="E4" s="1"/>
      <c r="F4" s="1"/>
      <c r="G4" s="1"/>
      <c r="H4" s="1"/>
      <c r="I4" s="225" t="s">
        <v>1625</v>
      </c>
      <c r="J4" s="226"/>
      <c r="K4" s="226"/>
      <c r="L4" s="226"/>
      <c r="M4" s="226"/>
      <c r="N4" s="226"/>
      <c r="O4" s="226"/>
      <c r="P4" s="226"/>
    </row>
    <row r="5" spans="1:16" ht="16.5">
      <c r="A5" s="219" t="s">
        <v>10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</row>
    <row r="6" spans="1:16" ht="17.25" customHeight="1">
      <c r="A6" s="219" t="s">
        <v>1678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9.75" customHeight="1">
      <c r="A7" s="5"/>
    </row>
    <row r="8" spans="1:16" ht="14.25">
      <c r="A8" s="228" t="s">
        <v>0</v>
      </c>
      <c r="B8" s="228" t="s">
        <v>11</v>
      </c>
      <c r="C8" s="228" t="s">
        <v>12</v>
      </c>
      <c r="D8" s="198"/>
      <c r="E8" s="228" t="s">
        <v>13</v>
      </c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</row>
    <row r="9" spans="1:16" ht="14.25">
      <c r="A9" s="228"/>
      <c r="B9" s="228"/>
      <c r="C9" s="228"/>
      <c r="D9" s="198"/>
      <c r="E9" s="228" t="s">
        <v>14</v>
      </c>
      <c r="F9" s="228"/>
      <c r="G9" s="228" t="s">
        <v>15</v>
      </c>
      <c r="H9" s="228"/>
      <c r="I9" s="228" t="s">
        <v>16</v>
      </c>
      <c r="J9" s="228"/>
      <c r="K9" s="228" t="s">
        <v>17</v>
      </c>
      <c r="L9" s="228"/>
      <c r="M9" s="228" t="s">
        <v>18</v>
      </c>
      <c r="N9" s="228"/>
      <c r="O9" s="228" t="s">
        <v>19</v>
      </c>
      <c r="P9" s="228"/>
    </row>
    <row r="10" spans="1:16" ht="37.5" customHeight="1">
      <c r="A10" s="228"/>
      <c r="B10" s="228"/>
      <c r="C10" s="228"/>
      <c r="D10" s="198" t="s">
        <v>110</v>
      </c>
      <c r="E10" s="74" t="s">
        <v>20</v>
      </c>
      <c r="F10" s="75" t="s">
        <v>21</v>
      </c>
      <c r="G10" s="74" t="s">
        <v>20</v>
      </c>
      <c r="H10" s="75" t="s">
        <v>21</v>
      </c>
      <c r="I10" s="74" t="s">
        <v>20</v>
      </c>
      <c r="J10" s="75" t="s">
        <v>21</v>
      </c>
      <c r="K10" s="74" t="s">
        <v>20</v>
      </c>
      <c r="L10" s="75" t="s">
        <v>21</v>
      </c>
      <c r="M10" s="74" t="s">
        <v>20</v>
      </c>
      <c r="N10" s="75" t="s">
        <v>21</v>
      </c>
      <c r="O10" s="74" t="s">
        <v>20</v>
      </c>
      <c r="P10" s="75" t="s">
        <v>21</v>
      </c>
    </row>
    <row r="11" spans="1:16" s="6" customFormat="1" ht="15">
      <c r="A11" s="124">
        <v>1</v>
      </c>
      <c r="B11" s="43" t="s">
        <v>663</v>
      </c>
      <c r="C11" s="76">
        <f>'62N'!A26</f>
        <v>13</v>
      </c>
      <c r="D11" s="76">
        <f>SUM(E11,G11,I11,K11,M11,O11)</f>
        <v>13</v>
      </c>
      <c r="E11" s="73">
        <f>COUNTIF('62N'!J14:J79,"Xuất sắc")</f>
        <v>11</v>
      </c>
      <c r="F11" s="77">
        <f>100/C11*E11</f>
        <v>84.615384615384613</v>
      </c>
      <c r="G11" s="73">
        <f>COUNTIF('62N'!J14:J79,"tốt")</f>
        <v>2</v>
      </c>
      <c r="H11" s="77">
        <f>100/C11*G11</f>
        <v>15.384615384615385</v>
      </c>
      <c r="I11" s="73">
        <f>COUNTIF('62N'!J14:J79,"khá")</f>
        <v>0</v>
      </c>
      <c r="J11" s="77">
        <f>100/C11*I11</f>
        <v>0</v>
      </c>
      <c r="K11" s="73">
        <f>COUNTIF('62N'!J14:J79,"trung bình")</f>
        <v>0</v>
      </c>
      <c r="L11" s="77">
        <f>100/C11*K11</f>
        <v>0</v>
      </c>
      <c r="M11" s="73">
        <f>COUNTIF('62N'!J14:J79,"yếu")</f>
        <v>0</v>
      </c>
      <c r="N11" s="77">
        <f>100/C11*M11</f>
        <v>0</v>
      </c>
      <c r="O11" s="73">
        <f>COUNTIF('62N'!J14:J79,"kém")</f>
        <v>0</v>
      </c>
      <c r="P11" s="77">
        <f>100/C11*O11</f>
        <v>0</v>
      </c>
    </row>
    <row r="12" spans="1:16" s="6" customFormat="1" ht="15">
      <c r="A12" s="124">
        <v>2</v>
      </c>
      <c r="B12" s="43" t="s">
        <v>664</v>
      </c>
      <c r="C12" s="76">
        <f>'63CA-CLC1'!A58</f>
        <v>45</v>
      </c>
      <c r="D12" s="76">
        <f t="shared" ref="D12:D21" si="0">SUM(E12,G12,I12,K12,M12,O12)</f>
        <v>45</v>
      </c>
      <c r="E12" s="73">
        <f>COUNTIF('63CA-CLC1'!$J$14:$J$58,"xuất sắc")</f>
        <v>33</v>
      </c>
      <c r="F12" s="77">
        <f t="shared" ref="F12:F13" si="1">100/C12*E12</f>
        <v>73.333333333333343</v>
      </c>
      <c r="G12" s="73">
        <f>COUNTIF('63CA-CLC1'!J14:J56,"tốt")</f>
        <v>11</v>
      </c>
      <c r="H12" s="77">
        <f t="shared" ref="H12:H13" si="2">100/C12*G12</f>
        <v>24.444444444444446</v>
      </c>
      <c r="I12" s="73">
        <f>COUNTIF('63CA-CLC1'!J14:J56,"khá")</f>
        <v>1</v>
      </c>
      <c r="J12" s="77">
        <f t="shared" ref="J12:J13" si="3">100/C12*I12</f>
        <v>2.2222222222222223</v>
      </c>
      <c r="K12" s="73">
        <f>COUNTIF('63CA-CLC1'!J14:J56,"trung bình")</f>
        <v>0</v>
      </c>
      <c r="L12" s="77">
        <f t="shared" ref="L12:L13" si="4">100/C12*K12</f>
        <v>0</v>
      </c>
      <c r="M12" s="73">
        <f>COUNTIF('63CA-CLC1'!J14:J56,"yếu")</f>
        <v>0</v>
      </c>
      <c r="N12" s="77">
        <f t="shared" ref="N12:N13" si="5">100/C12*M12</f>
        <v>0</v>
      </c>
      <c r="O12" s="73">
        <f>COUNTIF('63CA-CLC1'!J14:J56,"kém")</f>
        <v>0</v>
      </c>
      <c r="P12" s="77">
        <f t="shared" ref="P12:P13" si="6">100/C12*O12</f>
        <v>0</v>
      </c>
    </row>
    <row r="13" spans="1:16" s="6" customFormat="1" ht="15">
      <c r="A13" s="124">
        <v>3</v>
      </c>
      <c r="B13" s="43" t="s">
        <v>665</v>
      </c>
      <c r="C13" s="76">
        <f>'63CA-CLC2'!A59</f>
        <v>46</v>
      </c>
      <c r="D13" s="76">
        <f t="shared" si="0"/>
        <v>46</v>
      </c>
      <c r="E13" s="73">
        <f>COUNTIF('63CA-CLC2'!$J$14:$J$59,"xuất sắc")</f>
        <v>19</v>
      </c>
      <c r="F13" s="77">
        <f t="shared" si="1"/>
        <v>41.304347826086953</v>
      </c>
      <c r="G13" s="73">
        <f>COUNTIF('63CA-CLC2'!$J$14:$J$59,"tốt")</f>
        <v>20</v>
      </c>
      <c r="H13" s="77">
        <f t="shared" si="2"/>
        <v>43.478260869565219</v>
      </c>
      <c r="I13" s="73">
        <f>COUNTIF('63CA-CLC2'!$J$14:$J$59,"khá")</f>
        <v>4</v>
      </c>
      <c r="J13" s="77">
        <f t="shared" si="3"/>
        <v>8.695652173913043</v>
      </c>
      <c r="K13" s="73">
        <f>COUNTIF('63CA-CLC2'!$J$14:$J$59,"trung bình")</f>
        <v>1</v>
      </c>
      <c r="L13" s="77">
        <f t="shared" si="4"/>
        <v>2.1739130434782608</v>
      </c>
      <c r="M13" s="73">
        <f>COUNTIF('63CA-CLC2'!J14:J58,"yếu")</f>
        <v>0</v>
      </c>
      <c r="N13" s="77">
        <f t="shared" si="5"/>
        <v>0</v>
      </c>
      <c r="O13" s="73">
        <f>COUNTIF('63CA-CLC2'!$J$14:$J$59,"kém")</f>
        <v>2</v>
      </c>
      <c r="P13" s="77">
        <f t="shared" si="6"/>
        <v>4.3478260869565215</v>
      </c>
    </row>
    <row r="14" spans="1:16" s="6" customFormat="1" ht="15">
      <c r="A14" s="124">
        <v>4</v>
      </c>
      <c r="B14" s="43" t="s">
        <v>666</v>
      </c>
      <c r="C14" s="76">
        <f>'63CA-CLC3'!A66</f>
        <v>54</v>
      </c>
      <c r="D14" s="76">
        <f t="shared" si="0"/>
        <v>54</v>
      </c>
      <c r="E14" s="73">
        <f>COUNTIF('63CA-CLC3'!J13:J67,"Xuất sắc")</f>
        <v>26</v>
      </c>
      <c r="F14" s="77">
        <f t="shared" ref="F14:F21" si="7">100/C14*E14</f>
        <v>48.148148148148145</v>
      </c>
      <c r="G14" s="73">
        <f>COUNTIF('63CA-CLC3'!J13:J67,"tốt")</f>
        <v>24</v>
      </c>
      <c r="H14" s="77">
        <f t="shared" ref="H14:H21" si="8">100/C14*G14</f>
        <v>44.444444444444443</v>
      </c>
      <c r="I14" s="73">
        <f>COUNTIF('63CA-CLC3'!J13:J67,"khá")</f>
        <v>4</v>
      </c>
      <c r="J14" s="77">
        <f t="shared" ref="J14:J19" si="9">100/C14*I14</f>
        <v>7.4074074074074074</v>
      </c>
      <c r="K14" s="73">
        <f>COUNTIF('63CA-CLC3'!J13:J67,"trung bình")</f>
        <v>0</v>
      </c>
      <c r="L14" s="77">
        <f t="shared" ref="L14:L19" si="10">100/C14*K14</f>
        <v>0</v>
      </c>
      <c r="M14" s="73">
        <f>COUNTIF('63CA-CLC3'!J13:J67,"yếu")</f>
        <v>0</v>
      </c>
      <c r="N14" s="77">
        <f t="shared" ref="N14:N19" si="11">100/C14*M14</f>
        <v>0</v>
      </c>
      <c r="O14" s="73">
        <f>COUNTIF('63CA-CLC3'!J13:J67,"kém")</f>
        <v>0</v>
      </c>
      <c r="P14" s="77">
        <f t="shared" ref="P14:P19" si="12">100/C14*O14</f>
        <v>0</v>
      </c>
    </row>
    <row r="15" spans="1:16" s="6" customFormat="1" ht="15">
      <c r="A15" s="124">
        <v>5</v>
      </c>
      <c r="B15" s="43" t="s">
        <v>667</v>
      </c>
      <c r="C15" s="76">
        <f>'63CB'!A60</f>
        <v>47</v>
      </c>
      <c r="D15" s="76">
        <f t="shared" si="0"/>
        <v>47</v>
      </c>
      <c r="E15" s="73">
        <f>COUNTIF('63CB'!J14:J60,"Xuất sắc")</f>
        <v>23</v>
      </c>
      <c r="F15" s="77">
        <f t="shared" si="7"/>
        <v>48.936170212765958</v>
      </c>
      <c r="G15" s="73">
        <f>COUNTIF('63CB'!J14:J60,"tốt")</f>
        <v>21</v>
      </c>
      <c r="H15" s="77">
        <f t="shared" si="8"/>
        <v>44.680851063829785</v>
      </c>
      <c r="I15" s="73">
        <f>COUNTIF('63CB'!J14:J60,"khá")</f>
        <v>1</v>
      </c>
      <c r="J15" s="77">
        <f t="shared" si="9"/>
        <v>2.1276595744680851</v>
      </c>
      <c r="K15" s="73">
        <f>COUNTIF('63CB'!J14:J60,"trung bình")</f>
        <v>1</v>
      </c>
      <c r="L15" s="77">
        <f t="shared" si="10"/>
        <v>2.1276595744680851</v>
      </c>
      <c r="M15" s="73">
        <f>COUNTIF('63CB'!J14:J60,"yếu")</f>
        <v>0</v>
      </c>
      <c r="N15" s="77">
        <f t="shared" si="11"/>
        <v>0</v>
      </c>
      <c r="O15" s="73">
        <f>COUNTIF('63CB'!J14:J60,"kém")</f>
        <v>1</v>
      </c>
      <c r="P15" s="77">
        <f t="shared" si="12"/>
        <v>2.1276595744680851</v>
      </c>
    </row>
    <row r="16" spans="1:16" s="6" customFormat="1" ht="15">
      <c r="A16" s="124">
        <v>6</v>
      </c>
      <c r="B16" s="43" t="s">
        <v>668</v>
      </c>
      <c r="C16" s="76">
        <f>'63CC'!A59</f>
        <v>46</v>
      </c>
      <c r="D16" s="76">
        <f t="shared" si="0"/>
        <v>46</v>
      </c>
      <c r="E16" s="73">
        <f>COUNTIF('63CC'!J14:J59,"Xuất sắc")</f>
        <v>23</v>
      </c>
      <c r="F16" s="77">
        <f t="shared" si="7"/>
        <v>50</v>
      </c>
      <c r="G16" s="73">
        <f>COUNTIF('63CC'!J14:J59,"tốt")</f>
        <v>23</v>
      </c>
      <c r="H16" s="77">
        <f t="shared" si="8"/>
        <v>50</v>
      </c>
      <c r="I16" s="73">
        <f>COUNTIF('63CC'!J14:J59,"khá")</f>
        <v>0</v>
      </c>
      <c r="J16" s="77">
        <f t="shared" si="9"/>
        <v>0</v>
      </c>
      <c r="K16" s="73">
        <f>COUNTIF('63CC'!J14:J59,"trung bình")</f>
        <v>0</v>
      </c>
      <c r="L16" s="77">
        <f t="shared" si="10"/>
        <v>0</v>
      </c>
      <c r="M16" s="73">
        <f>COUNTIF('63CC'!J14:J59,"yếu")</f>
        <v>0</v>
      </c>
      <c r="N16" s="77">
        <f t="shared" si="11"/>
        <v>0</v>
      </c>
      <c r="O16" s="73">
        <f>COUNTIF('63CC'!J14:J59,"kém")</f>
        <v>0</v>
      </c>
      <c r="P16" s="77">
        <f t="shared" si="12"/>
        <v>0</v>
      </c>
    </row>
    <row r="17" spans="1:16" s="6" customFormat="1" ht="15">
      <c r="A17" s="124">
        <v>7</v>
      </c>
      <c r="B17" s="43" t="s">
        <v>669</v>
      </c>
      <c r="C17" s="76">
        <f>'63CD'!A59</f>
        <v>46</v>
      </c>
      <c r="D17" s="76">
        <f t="shared" si="0"/>
        <v>46</v>
      </c>
      <c r="E17" s="73">
        <f>COUNTIF('63CD'!J14:J59,"Xuất sắc")</f>
        <v>26</v>
      </c>
      <c r="F17" s="77">
        <f t="shared" si="7"/>
        <v>56.521739130434781</v>
      </c>
      <c r="G17" s="73">
        <f>COUNTIF('63CD'!J14:J59,"tốt")</f>
        <v>18</v>
      </c>
      <c r="H17" s="77">
        <f t="shared" si="8"/>
        <v>39.130434782608695</v>
      </c>
      <c r="I17" s="73">
        <f>COUNTIF('63CD'!J14:J59,"khá")</f>
        <v>2</v>
      </c>
      <c r="J17" s="77">
        <f t="shared" si="9"/>
        <v>4.3478260869565215</v>
      </c>
      <c r="K17" s="73">
        <f>COUNTIF('63CD'!J14:J59,"trung bình")</f>
        <v>0</v>
      </c>
      <c r="L17" s="77">
        <f t="shared" si="10"/>
        <v>0</v>
      </c>
      <c r="M17" s="73">
        <f>COUNTIF('63CD'!J14:J59,"yếu")</f>
        <v>0</v>
      </c>
      <c r="N17" s="77">
        <f t="shared" si="11"/>
        <v>0</v>
      </c>
      <c r="O17" s="73">
        <f>COUNTIF('63CD'!J14:J59,"kém")</f>
        <v>0</v>
      </c>
      <c r="P17" s="77">
        <f t="shared" si="12"/>
        <v>0</v>
      </c>
    </row>
    <row r="18" spans="1:16" s="6" customFormat="1" ht="15">
      <c r="A18" s="124">
        <v>8</v>
      </c>
      <c r="B18" s="43" t="s">
        <v>670</v>
      </c>
      <c r="C18" s="76">
        <f>'63CLC'!A47</f>
        <v>34</v>
      </c>
      <c r="D18" s="76">
        <f t="shared" si="0"/>
        <v>34</v>
      </c>
      <c r="E18" s="73">
        <f>COUNTIF('63CLC'!J14:J47,"Xuất sắc")</f>
        <v>28</v>
      </c>
      <c r="F18" s="77">
        <f t="shared" si="7"/>
        <v>82.352941176470594</v>
      </c>
      <c r="G18" s="73">
        <f>COUNTIF('63CLC'!J14:J47,"tốt")</f>
        <v>6</v>
      </c>
      <c r="H18" s="77">
        <f t="shared" si="8"/>
        <v>17.647058823529413</v>
      </c>
      <c r="I18" s="73">
        <f>COUNTIF('63CLC'!J14:J47,"khá")</f>
        <v>0</v>
      </c>
      <c r="J18" s="77">
        <f t="shared" si="9"/>
        <v>0</v>
      </c>
      <c r="K18" s="73">
        <f>COUNTIF('63CLC'!J14:J47,"trung bình")</f>
        <v>0</v>
      </c>
      <c r="L18" s="77">
        <f t="shared" si="10"/>
        <v>0</v>
      </c>
      <c r="M18" s="73">
        <f>COUNTIF('63CLC'!J14:J47,"yếu")</f>
        <v>0</v>
      </c>
      <c r="N18" s="77">
        <f t="shared" si="11"/>
        <v>0</v>
      </c>
      <c r="O18" s="73">
        <f>COUNTIF('63CLC'!J14:J47,"kém")</f>
        <v>0</v>
      </c>
      <c r="P18" s="77">
        <f t="shared" si="12"/>
        <v>0</v>
      </c>
    </row>
    <row r="19" spans="1:16" s="6" customFormat="1" ht="15">
      <c r="A19" s="124">
        <v>9</v>
      </c>
      <c r="B19" s="43" t="s">
        <v>671</v>
      </c>
      <c r="C19" s="76">
        <f>'63CE'!A67</f>
        <v>54</v>
      </c>
      <c r="D19" s="76">
        <f t="shared" si="0"/>
        <v>54</v>
      </c>
      <c r="E19" s="73">
        <f>COUNTIF('63CE'!J14:J67,"Xuất sắc")</f>
        <v>22</v>
      </c>
      <c r="F19" s="77">
        <f t="shared" si="7"/>
        <v>40.74074074074074</v>
      </c>
      <c r="G19" s="73">
        <f>COUNTIF('63CE'!J14:J67,"tốt")</f>
        <v>31</v>
      </c>
      <c r="H19" s="77">
        <f t="shared" si="8"/>
        <v>57.407407407407405</v>
      </c>
      <c r="I19" s="73">
        <f>COUNTIF('63CE'!J14:J67,"khá")</f>
        <v>0</v>
      </c>
      <c r="J19" s="77">
        <f t="shared" si="9"/>
        <v>0</v>
      </c>
      <c r="K19" s="73">
        <f>COUNTIF('63CE'!J14:J67,"trung bình")</f>
        <v>0</v>
      </c>
      <c r="L19" s="77">
        <f t="shared" si="10"/>
        <v>0</v>
      </c>
      <c r="M19" s="73">
        <f>COUNTIF('63CE'!J14:J67,"yếu")</f>
        <v>0</v>
      </c>
      <c r="N19" s="77">
        <f t="shared" si="11"/>
        <v>0</v>
      </c>
      <c r="O19" s="73">
        <f>COUNTIF('63CE'!J14:J67,"kém")</f>
        <v>1</v>
      </c>
      <c r="P19" s="77">
        <f t="shared" si="12"/>
        <v>1.8518518518518519</v>
      </c>
    </row>
    <row r="20" spans="1:16" s="6" customFormat="1" ht="15">
      <c r="A20" s="124">
        <v>10</v>
      </c>
      <c r="B20" s="43" t="s">
        <v>672</v>
      </c>
      <c r="C20" s="76">
        <f>'63J'!A86</f>
        <v>73</v>
      </c>
      <c r="D20" s="76">
        <f t="shared" si="0"/>
        <v>73</v>
      </c>
      <c r="E20" s="73">
        <f>COUNTIF('63J'!J14:J86,"Xuất sắc")</f>
        <v>33</v>
      </c>
      <c r="F20" s="77">
        <f t="shared" si="7"/>
        <v>45.205479452054789</v>
      </c>
      <c r="G20" s="73">
        <f>COUNTIF('63J'!J14:J86,"tốt")</f>
        <v>36</v>
      </c>
      <c r="H20" s="77">
        <f t="shared" si="8"/>
        <v>49.315068493150683</v>
      </c>
      <c r="I20" s="73">
        <f>COUNTIF('63J'!J14:J86,"khá")</f>
        <v>4</v>
      </c>
      <c r="J20" s="77">
        <f t="shared" ref="J20:J21" si="13">100/C20*I20</f>
        <v>5.4794520547945202</v>
      </c>
      <c r="K20" s="73">
        <f>COUNTIF('63J'!J14:J86,"trung bình")</f>
        <v>0</v>
      </c>
      <c r="L20" s="77">
        <f t="shared" ref="L20:L21" si="14">100/C20*K20</f>
        <v>0</v>
      </c>
      <c r="M20" s="73">
        <f>COUNTIF('63J'!J14:J86,"yếu")</f>
        <v>0</v>
      </c>
      <c r="N20" s="77">
        <f t="shared" ref="N20:N21" si="15">100/C20*M20</f>
        <v>0</v>
      </c>
      <c r="O20" s="73">
        <f>COUNTIF('63J'!J14:J86,"kém")</f>
        <v>0</v>
      </c>
      <c r="P20" s="77">
        <f t="shared" ref="P20:P21" si="16">100/C20*O20</f>
        <v>0</v>
      </c>
    </row>
    <row r="21" spans="1:16" s="6" customFormat="1" ht="15">
      <c r="A21" s="124">
        <v>11</v>
      </c>
      <c r="B21" s="43" t="s">
        <v>673</v>
      </c>
      <c r="C21" s="76">
        <f>'63N'!A68</f>
        <v>55</v>
      </c>
      <c r="D21" s="76">
        <f t="shared" si="0"/>
        <v>55</v>
      </c>
      <c r="E21" s="73">
        <f>COUNTIF('63N'!J14:J68,"Xuất sắc")</f>
        <v>22</v>
      </c>
      <c r="F21" s="77">
        <f t="shared" si="7"/>
        <v>40</v>
      </c>
      <c r="G21" s="73">
        <f>COUNTIF('63N'!J14:J68,"tốt")</f>
        <v>21</v>
      </c>
      <c r="H21" s="77">
        <f t="shared" si="8"/>
        <v>38.18181818181818</v>
      </c>
      <c r="I21" s="73">
        <f>COUNTIF('63N'!J14:J68,"khá")</f>
        <v>12</v>
      </c>
      <c r="J21" s="77">
        <f t="shared" si="13"/>
        <v>21.818181818181817</v>
      </c>
      <c r="K21" s="73">
        <f>COUNTIF('63N'!J14:J68,"trung bình")</f>
        <v>0</v>
      </c>
      <c r="L21" s="77">
        <f t="shared" si="14"/>
        <v>0</v>
      </c>
      <c r="M21" s="73">
        <f>COUNTIF('63N'!J14:J68,"yếu")</f>
        <v>0</v>
      </c>
      <c r="N21" s="77">
        <f t="shared" si="15"/>
        <v>0</v>
      </c>
      <c r="O21" s="73">
        <f>COUNTIF('63N'!J14:J68,"kém")</f>
        <v>0</v>
      </c>
      <c r="P21" s="77">
        <f t="shared" si="16"/>
        <v>0</v>
      </c>
    </row>
    <row r="22" spans="1:16" s="6" customFormat="1" ht="15">
      <c r="A22" s="124">
        <v>12</v>
      </c>
      <c r="B22" s="43" t="s">
        <v>674</v>
      </c>
      <c r="C22" s="76">
        <f>'63T'!A67</f>
        <v>54</v>
      </c>
      <c r="D22" s="76">
        <f t="shared" ref="D22:D34" si="17">SUM(E22,G22,I22,K22,M22,O22)</f>
        <v>54</v>
      </c>
      <c r="E22" s="73">
        <f>COUNTIF('63T'!J14:J67,"Xuất sắc")</f>
        <v>32</v>
      </c>
      <c r="F22" s="77">
        <f t="shared" ref="F22:F34" si="18">100/C22*E22</f>
        <v>59.25925925925926</v>
      </c>
      <c r="G22" s="73">
        <f>COUNTIF('63T'!J14:J67,"tốt")</f>
        <v>18</v>
      </c>
      <c r="H22" s="77">
        <f t="shared" ref="H22:H34" si="19">100/C22*G22</f>
        <v>33.333333333333336</v>
      </c>
      <c r="I22" s="73">
        <f>COUNTIF('63T'!J14:J67,"khá")</f>
        <v>4</v>
      </c>
      <c r="J22" s="77">
        <f t="shared" ref="J22:J34" si="20">100/C22*I22</f>
        <v>7.4074074074074074</v>
      </c>
      <c r="K22" s="73">
        <f>COUNTIF('63T'!J14:J67,"trung bình")</f>
        <v>0</v>
      </c>
      <c r="L22" s="77">
        <f t="shared" ref="L22:L34" si="21">100/C22*K22</f>
        <v>0</v>
      </c>
      <c r="M22" s="73">
        <f>COUNTIF('63T'!J14:J67,"yếu")</f>
        <v>0</v>
      </c>
      <c r="N22" s="77">
        <f t="shared" ref="N22:N34" si="22">100/C22*M22</f>
        <v>0</v>
      </c>
      <c r="O22" s="73">
        <f>COUNTIF('63T'!J14:J67,"kém")</f>
        <v>0</v>
      </c>
      <c r="P22" s="77">
        <f t="shared" ref="P22:P34" si="23">100/C22*O22</f>
        <v>0</v>
      </c>
    </row>
    <row r="23" spans="1:16" s="6" customFormat="1" ht="15">
      <c r="A23" s="124">
        <v>13</v>
      </c>
      <c r="B23" s="43" t="s">
        <v>1145</v>
      </c>
      <c r="C23" s="76">
        <f>'64CA-CLC1'!A52</f>
        <v>39</v>
      </c>
      <c r="D23" s="76">
        <f t="shared" si="17"/>
        <v>39</v>
      </c>
      <c r="E23" s="73">
        <f>COUNTIF('64CA-CLC1'!J14:J52,"Xuất sắc")</f>
        <v>19</v>
      </c>
      <c r="F23" s="77">
        <f t="shared" si="18"/>
        <v>48.717948717948723</v>
      </c>
      <c r="G23" s="73">
        <f>COUNTIF('64CA-CLC1'!J14:J52,"tốt")</f>
        <v>19</v>
      </c>
      <c r="H23" s="77">
        <f t="shared" si="19"/>
        <v>48.717948717948723</v>
      </c>
      <c r="I23" s="73">
        <f>COUNTIF('64CA-CLC1'!J14:J52,"khá")</f>
        <v>1</v>
      </c>
      <c r="J23" s="77">
        <f t="shared" si="20"/>
        <v>2.5641025641025643</v>
      </c>
      <c r="K23" s="73">
        <f>COUNTIF('64CA-CLC1'!J14:J52,"trung bình")</f>
        <v>0</v>
      </c>
      <c r="L23" s="77">
        <f t="shared" si="21"/>
        <v>0</v>
      </c>
      <c r="M23" s="73">
        <f>COUNTIF('64CA-CLC1'!J14:J52,"yếu")</f>
        <v>0</v>
      </c>
      <c r="N23" s="77">
        <f t="shared" si="22"/>
        <v>0</v>
      </c>
      <c r="O23" s="73">
        <f>COUNTIF('64CA-CLC1'!J14:J52,"kém")</f>
        <v>0</v>
      </c>
      <c r="P23" s="77">
        <f t="shared" si="23"/>
        <v>0</v>
      </c>
    </row>
    <row r="24" spans="1:16" s="6" customFormat="1" ht="15">
      <c r="A24" s="124">
        <v>14</v>
      </c>
      <c r="B24" s="43" t="s">
        <v>1146</v>
      </c>
      <c r="C24" s="76">
        <f>'64CA-CLC2'!A55</f>
        <v>42</v>
      </c>
      <c r="D24" s="76">
        <f t="shared" si="17"/>
        <v>42</v>
      </c>
      <c r="E24" s="73">
        <f>COUNTIF('64CA-CLC2'!J14:J55,"Xuất sắc")</f>
        <v>27</v>
      </c>
      <c r="F24" s="77">
        <f t="shared" si="18"/>
        <v>64.285714285714292</v>
      </c>
      <c r="G24" s="73">
        <f>COUNTIF('64CA-CLC2'!J14:J55,"tốt")</f>
        <v>13</v>
      </c>
      <c r="H24" s="77">
        <f t="shared" si="19"/>
        <v>30.952380952380953</v>
      </c>
      <c r="I24" s="73">
        <f>COUNTIF('64CA-CLC2'!J14:J55,"khá")</f>
        <v>1</v>
      </c>
      <c r="J24" s="77">
        <f t="shared" si="20"/>
        <v>2.3809523809523809</v>
      </c>
      <c r="K24" s="73">
        <f>COUNTIF('64CA-CLC2'!J14:J55,"trung bình")</f>
        <v>0</v>
      </c>
      <c r="L24" s="77">
        <f t="shared" si="21"/>
        <v>0</v>
      </c>
      <c r="M24" s="73">
        <f>COUNTIF('64CA-CLC2'!J14:J55,"yếu")</f>
        <v>0</v>
      </c>
      <c r="N24" s="77">
        <f t="shared" si="22"/>
        <v>0</v>
      </c>
      <c r="O24" s="73">
        <f>COUNTIF('64CA-CLC2'!J14:J55,"kém")</f>
        <v>1</v>
      </c>
      <c r="P24" s="77">
        <f t="shared" si="23"/>
        <v>2.3809523809523809</v>
      </c>
    </row>
    <row r="25" spans="1:16" s="6" customFormat="1" ht="15">
      <c r="A25" s="124">
        <v>15</v>
      </c>
      <c r="B25" s="43" t="s">
        <v>1147</v>
      </c>
      <c r="C25" s="76">
        <f>'64CA-CLC3'!A63</f>
        <v>50</v>
      </c>
      <c r="D25" s="76">
        <f t="shared" si="17"/>
        <v>50</v>
      </c>
      <c r="E25" s="73">
        <f>COUNTIF('64CA-CLC3'!J14:J63,"Xuất sắc")</f>
        <v>23</v>
      </c>
      <c r="F25" s="77">
        <f t="shared" si="18"/>
        <v>46</v>
      </c>
      <c r="G25" s="73">
        <f>COUNTIF('64CA-CLC3'!J14:J63,"tốt")</f>
        <v>23</v>
      </c>
      <c r="H25" s="77">
        <f t="shared" si="19"/>
        <v>46</v>
      </c>
      <c r="I25" s="73">
        <f>COUNTIF('64CA-CLC3'!J14:J63,"khá")</f>
        <v>1</v>
      </c>
      <c r="J25" s="77">
        <f t="shared" si="20"/>
        <v>2</v>
      </c>
      <c r="K25" s="73">
        <f>COUNTIF('64CA-CLC3'!J14:J63,"trung bình")</f>
        <v>1</v>
      </c>
      <c r="L25" s="77">
        <f t="shared" si="21"/>
        <v>2</v>
      </c>
      <c r="M25" s="73">
        <f>COUNTIF('64CA-CLC3'!J14:J63,"yếu")</f>
        <v>0</v>
      </c>
      <c r="N25" s="77">
        <f t="shared" si="22"/>
        <v>0</v>
      </c>
      <c r="O25" s="73">
        <f>COUNTIF('64CA-CLC3'!J14:J63,"kém")</f>
        <v>2</v>
      </c>
      <c r="P25" s="77">
        <f t="shared" si="23"/>
        <v>4</v>
      </c>
    </row>
    <row r="26" spans="1:16" s="6" customFormat="1" ht="15">
      <c r="A26" s="124">
        <v>16</v>
      </c>
      <c r="B26" s="43" t="s">
        <v>1155</v>
      </c>
      <c r="C26" s="76">
        <f>'64T-CLC'!A49</f>
        <v>36</v>
      </c>
      <c r="D26" s="76">
        <f t="shared" ref="D26" si="24">SUM(E26,G26,I26,K26,M26,O26)</f>
        <v>36</v>
      </c>
      <c r="E26" s="73">
        <f>COUNTIF('64T-CLC'!J14:J49,"Xuất sắc")</f>
        <v>11</v>
      </c>
      <c r="F26" s="77">
        <f t="shared" ref="F26" si="25">100/C26*E26</f>
        <v>30.555555555555554</v>
      </c>
      <c r="G26" s="73">
        <f>COUNTIF('64T-CLC'!J14:J49,"tốt")</f>
        <v>18</v>
      </c>
      <c r="H26" s="77">
        <f t="shared" ref="H26" si="26">100/C26*G26</f>
        <v>50</v>
      </c>
      <c r="I26" s="73">
        <f>COUNTIF('64T-CLC'!J14:J49,"khá")</f>
        <v>4</v>
      </c>
      <c r="J26" s="77">
        <f t="shared" ref="J26" si="27">100/C26*I26</f>
        <v>11.111111111111111</v>
      </c>
      <c r="K26" s="73">
        <f>COUNTIF('64T-CLC'!J14:J49,"trung bình")</f>
        <v>0</v>
      </c>
      <c r="L26" s="77">
        <f t="shared" ref="L26" si="28">100/C26*K26</f>
        <v>0</v>
      </c>
      <c r="M26" s="73">
        <f>COUNTIF('64T-CLC'!J14:J49,"yếu")</f>
        <v>0</v>
      </c>
      <c r="N26" s="77">
        <f t="shared" ref="N26" si="29">100/C26*M26</f>
        <v>0</v>
      </c>
      <c r="O26" s="73">
        <f>COUNTIF('64T-CLC'!J14:J49,"kém")</f>
        <v>3</v>
      </c>
      <c r="P26" s="77">
        <f t="shared" ref="P26" si="30">100/C26*O26</f>
        <v>8.3333333333333321</v>
      </c>
    </row>
    <row r="27" spans="1:16" s="6" customFormat="1" ht="15">
      <c r="A27" s="124">
        <v>17</v>
      </c>
      <c r="B27" s="43" t="s">
        <v>1148</v>
      </c>
      <c r="C27" s="76">
        <f>'64CB'!A61</f>
        <v>48</v>
      </c>
      <c r="D27" s="76">
        <f t="shared" si="17"/>
        <v>48</v>
      </c>
      <c r="E27" s="73">
        <f>COUNTIF('64CB'!J14:J61,"Xuất sắc")</f>
        <v>31</v>
      </c>
      <c r="F27" s="77">
        <f t="shared" si="18"/>
        <v>64.583333333333343</v>
      </c>
      <c r="G27" s="73">
        <f>COUNTIF('64CB'!J14:J61,"tốt")</f>
        <v>12</v>
      </c>
      <c r="H27" s="77">
        <f t="shared" si="19"/>
        <v>25</v>
      </c>
      <c r="I27" s="73">
        <f>COUNTIF('64CB'!J14:J61,"khá")</f>
        <v>4</v>
      </c>
      <c r="J27" s="77">
        <f t="shared" si="20"/>
        <v>8.3333333333333339</v>
      </c>
      <c r="K27" s="73">
        <f>COUNTIF('64CB'!J14:J61,"trung bình")</f>
        <v>1</v>
      </c>
      <c r="L27" s="77">
        <f t="shared" si="21"/>
        <v>2.0833333333333335</v>
      </c>
      <c r="M27" s="73">
        <f>COUNTIF('64CB'!J14:J61,"yếu")</f>
        <v>0</v>
      </c>
      <c r="N27" s="77">
        <f t="shared" si="22"/>
        <v>0</v>
      </c>
      <c r="O27" s="73">
        <f>COUNTIF('64CB'!J14:J61,"kém")</f>
        <v>0</v>
      </c>
      <c r="P27" s="77">
        <f t="shared" si="23"/>
        <v>0</v>
      </c>
    </row>
    <row r="28" spans="1:16" s="6" customFormat="1" ht="15">
      <c r="A28" s="124">
        <v>18</v>
      </c>
      <c r="B28" s="43" t="s">
        <v>1149</v>
      </c>
      <c r="C28" s="76">
        <f>'64CC'!A44</f>
        <v>31</v>
      </c>
      <c r="D28" s="76">
        <f t="shared" si="17"/>
        <v>31</v>
      </c>
      <c r="E28" s="73">
        <f>COUNTIF('64CC'!J14:J44,"Xuất sắc")</f>
        <v>12</v>
      </c>
      <c r="F28" s="77">
        <f t="shared" si="18"/>
        <v>38.709677419354833</v>
      </c>
      <c r="G28" s="73">
        <f>COUNTIF('64CC'!J14:J44,"tốt")</f>
        <v>13</v>
      </c>
      <c r="H28" s="77">
        <f t="shared" si="19"/>
        <v>41.935483870967737</v>
      </c>
      <c r="I28" s="73">
        <f>COUNTIF('64CC'!J14:J44,"khá")</f>
        <v>4</v>
      </c>
      <c r="J28" s="77">
        <f t="shared" si="20"/>
        <v>12.903225806451612</v>
      </c>
      <c r="K28" s="73">
        <f>COUNTIF('64CC'!J14:J44,"trung bình")</f>
        <v>1</v>
      </c>
      <c r="L28" s="77">
        <f t="shared" si="21"/>
        <v>3.225806451612903</v>
      </c>
      <c r="M28" s="73">
        <f>COUNTIF('64CC'!J14:J44,"yếu")</f>
        <v>0</v>
      </c>
      <c r="N28" s="77">
        <f t="shared" si="22"/>
        <v>0</v>
      </c>
      <c r="O28" s="73">
        <f>COUNTIF('64CC'!J14:J44,"kém")</f>
        <v>1</v>
      </c>
      <c r="P28" s="77">
        <f t="shared" si="23"/>
        <v>3.225806451612903</v>
      </c>
    </row>
    <row r="29" spans="1:16" s="6" customFormat="1" ht="15">
      <c r="A29" s="124">
        <v>19</v>
      </c>
      <c r="B29" s="43" t="s">
        <v>1150</v>
      </c>
      <c r="C29" s="76">
        <f>'64CD'!A52</f>
        <v>39</v>
      </c>
      <c r="D29" s="76">
        <f t="shared" si="17"/>
        <v>39</v>
      </c>
      <c r="E29" s="73">
        <f>COUNTIF('64CD'!J14:J52,"Xuất sắc")</f>
        <v>12</v>
      </c>
      <c r="F29" s="77">
        <f t="shared" si="18"/>
        <v>30.769230769230774</v>
      </c>
      <c r="G29" s="73">
        <f>COUNTIF('64CD'!J14:J52,"tốt")</f>
        <v>13</v>
      </c>
      <c r="H29" s="77">
        <f t="shared" si="19"/>
        <v>33.333333333333336</v>
      </c>
      <c r="I29" s="73">
        <f>COUNTIF('64CD'!J14:J52,"khá")</f>
        <v>10</v>
      </c>
      <c r="J29" s="77">
        <f t="shared" si="20"/>
        <v>25.641025641025642</v>
      </c>
      <c r="K29" s="73">
        <f>COUNTIF('64CD'!J14:J52,"trung bình")</f>
        <v>4</v>
      </c>
      <c r="L29" s="77">
        <f t="shared" si="21"/>
        <v>10.256410256410257</v>
      </c>
      <c r="M29" s="73">
        <f>COUNTIF('64CD'!J14:J52,"yếu")</f>
        <v>0</v>
      </c>
      <c r="N29" s="77">
        <f t="shared" si="22"/>
        <v>0</v>
      </c>
      <c r="O29" s="73">
        <f>COUNTIF('64CD'!J14:J52,"kém")</f>
        <v>0</v>
      </c>
      <c r="P29" s="77">
        <f t="shared" si="23"/>
        <v>0</v>
      </c>
    </row>
    <row r="30" spans="1:16" s="6" customFormat="1" ht="15">
      <c r="A30" s="124">
        <v>20</v>
      </c>
      <c r="B30" s="43" t="s">
        <v>1151</v>
      </c>
      <c r="C30" s="76">
        <f>'64CLC'!A61</f>
        <v>48</v>
      </c>
      <c r="D30" s="76">
        <f t="shared" si="17"/>
        <v>48</v>
      </c>
      <c r="E30" s="73">
        <f>COUNTIF('64CLC'!J14:J61,"Xuất sắc")</f>
        <v>38</v>
      </c>
      <c r="F30" s="77">
        <f t="shared" si="18"/>
        <v>79.166666666666671</v>
      </c>
      <c r="G30" s="73">
        <f>COUNTIF('64CLC'!J14:J61,"tốt")</f>
        <v>8</v>
      </c>
      <c r="H30" s="77">
        <f t="shared" si="19"/>
        <v>16.666666666666668</v>
      </c>
      <c r="I30" s="73">
        <f>COUNTIF('64CLC'!J14:J61,"khá")</f>
        <v>2</v>
      </c>
      <c r="J30" s="77">
        <f t="shared" si="20"/>
        <v>4.166666666666667</v>
      </c>
      <c r="K30" s="73">
        <f>COUNTIF('64CLC'!J14:J61,"trung bình")</f>
        <v>0</v>
      </c>
      <c r="L30" s="77">
        <f t="shared" si="21"/>
        <v>0</v>
      </c>
      <c r="M30" s="73">
        <f>COUNTIF('64CLC'!J14:J61,"yếu")</f>
        <v>0</v>
      </c>
      <c r="N30" s="77">
        <f t="shared" si="22"/>
        <v>0</v>
      </c>
      <c r="O30" s="73">
        <f>COUNTIF('64CLC'!J14:J61,"kém")</f>
        <v>0</v>
      </c>
      <c r="P30" s="77">
        <f t="shared" si="23"/>
        <v>0</v>
      </c>
    </row>
    <row r="31" spans="1:16" s="6" customFormat="1" ht="15">
      <c r="A31" s="124">
        <v>21</v>
      </c>
      <c r="B31" s="43" t="s">
        <v>1152</v>
      </c>
      <c r="C31" s="76">
        <f>'64CE'!A55</f>
        <v>42</v>
      </c>
      <c r="D31" s="76">
        <f t="shared" si="17"/>
        <v>42</v>
      </c>
      <c r="E31" s="73">
        <f>COUNTIF('64CE'!J14:J77,"Xuất sắc")</f>
        <v>16</v>
      </c>
      <c r="F31" s="77">
        <f t="shared" si="18"/>
        <v>38.095238095238095</v>
      </c>
      <c r="G31" s="73">
        <f>COUNTIF('64CE'!J14:J77,"tốt")</f>
        <v>19</v>
      </c>
      <c r="H31" s="77">
        <f t="shared" si="19"/>
        <v>45.238095238095241</v>
      </c>
      <c r="I31" s="73">
        <f>COUNTIF('64CE'!J14:J77,"khá")</f>
        <v>5</v>
      </c>
      <c r="J31" s="77">
        <f t="shared" si="20"/>
        <v>11.904761904761905</v>
      </c>
      <c r="K31" s="73">
        <f>COUNTIF('64CE'!J14:J77,"trung bình")</f>
        <v>2</v>
      </c>
      <c r="L31" s="77">
        <f t="shared" si="21"/>
        <v>4.7619047619047619</v>
      </c>
      <c r="M31" s="73">
        <f>COUNTIF('64CE'!J14:J77,"yếu")</f>
        <v>0</v>
      </c>
      <c r="N31" s="77">
        <f t="shared" si="22"/>
        <v>0</v>
      </c>
      <c r="O31" s="73">
        <f>COUNTIF('64CE'!J14:J77,"kém")</f>
        <v>0</v>
      </c>
      <c r="P31" s="77">
        <f t="shared" si="23"/>
        <v>0</v>
      </c>
    </row>
    <row r="32" spans="1:16" s="6" customFormat="1" ht="15">
      <c r="A32" s="124">
        <v>21</v>
      </c>
      <c r="B32" s="43" t="s">
        <v>3397</v>
      </c>
      <c r="C32" s="76">
        <f>'64CE'!A49</f>
        <v>36</v>
      </c>
      <c r="D32" s="76">
        <f t="shared" ref="D32" si="31">SUM(E32,G32,I32,K32,M32,O32)</f>
        <v>36</v>
      </c>
      <c r="E32" s="73">
        <f>COUNTIF('64CF'!$J$14:$J$49,"xuất sắc")</f>
        <v>14</v>
      </c>
      <c r="F32" s="77">
        <f t="shared" ref="F32" si="32">100/C32*E32</f>
        <v>38.888888888888886</v>
      </c>
      <c r="G32" s="73">
        <f>COUNTIF('64CF'!$J$14:$J$49,"tốt")</f>
        <v>18</v>
      </c>
      <c r="H32" s="77">
        <f t="shared" ref="H32" si="33">100/C32*G32</f>
        <v>50</v>
      </c>
      <c r="I32" s="73">
        <f>COUNTIF('64CF'!$J$14:$J$49,"khá")</f>
        <v>3</v>
      </c>
      <c r="J32" s="77">
        <f t="shared" ref="J32" si="34">100/C32*I32</f>
        <v>8.3333333333333321</v>
      </c>
      <c r="K32" s="73">
        <f>COUNTIF('64CF'!$J$14:$J$49,"trung bình")</f>
        <v>0</v>
      </c>
      <c r="L32" s="77">
        <f t="shared" ref="L32" si="35">100/C32*K32</f>
        <v>0</v>
      </c>
      <c r="M32" s="73">
        <f>COUNTIF('64CE'!J15:J78,"yếu")</f>
        <v>0</v>
      </c>
      <c r="N32" s="77">
        <f t="shared" ref="N32" si="36">100/C32*M32</f>
        <v>0</v>
      </c>
      <c r="O32" s="73">
        <f>COUNTIF('64CF'!$J$14:$J$49,"kém")</f>
        <v>1</v>
      </c>
      <c r="P32" s="77">
        <f t="shared" ref="P32" si="37">100/C32*O32</f>
        <v>2.7777777777777777</v>
      </c>
    </row>
    <row r="33" spans="1:16" s="6" customFormat="1" ht="15">
      <c r="A33" s="124">
        <v>22</v>
      </c>
      <c r="B33" s="43" t="s">
        <v>1153</v>
      </c>
      <c r="C33" s="76">
        <f>'64J'!A64</f>
        <v>51</v>
      </c>
      <c r="D33" s="76">
        <f t="shared" si="17"/>
        <v>51</v>
      </c>
      <c r="E33" s="73">
        <f>COUNTIF('64J'!J14:J97,"Xuất sắc")</f>
        <v>21</v>
      </c>
      <c r="F33" s="77">
        <f t="shared" si="18"/>
        <v>41.17647058823529</v>
      </c>
      <c r="G33" s="73">
        <f>COUNTIF('64J'!J14:J97,"tốt")</f>
        <v>25</v>
      </c>
      <c r="H33" s="77">
        <f t="shared" si="19"/>
        <v>49.019607843137251</v>
      </c>
      <c r="I33" s="73">
        <f>COUNTIF('64J'!J14:J97,"khá")</f>
        <v>4</v>
      </c>
      <c r="J33" s="77">
        <f t="shared" si="20"/>
        <v>7.8431372549019605</v>
      </c>
      <c r="K33" s="73">
        <f>COUNTIF('64J'!J14:J97,"trung bình")</f>
        <v>0</v>
      </c>
      <c r="L33" s="77">
        <f t="shared" si="21"/>
        <v>0</v>
      </c>
      <c r="M33" s="73">
        <f>COUNTIF('64J'!J14:J97,"yếu")</f>
        <v>0</v>
      </c>
      <c r="N33" s="77">
        <f t="shared" si="22"/>
        <v>0</v>
      </c>
      <c r="O33" s="73">
        <f>COUNTIF('64J'!J14:J97,"kém")</f>
        <v>1</v>
      </c>
      <c r="P33" s="77">
        <f t="shared" si="23"/>
        <v>1.9607843137254901</v>
      </c>
    </row>
    <row r="34" spans="1:16" s="6" customFormat="1" ht="15">
      <c r="A34" s="124">
        <v>23</v>
      </c>
      <c r="B34" s="43" t="s">
        <v>1154</v>
      </c>
      <c r="C34" s="76">
        <f>'64N'!A72</f>
        <v>59</v>
      </c>
      <c r="D34" s="76">
        <f t="shared" si="17"/>
        <v>59</v>
      </c>
      <c r="E34" s="73">
        <f>COUNTIF('64N'!J14:J76,"Xuất sắc")</f>
        <v>15</v>
      </c>
      <c r="F34" s="77">
        <f t="shared" si="18"/>
        <v>25.423728813559322</v>
      </c>
      <c r="G34" s="73">
        <f>COUNTIF('64N'!J14:J76,"tốt")</f>
        <v>36</v>
      </c>
      <c r="H34" s="77">
        <f t="shared" si="19"/>
        <v>61.016949152542367</v>
      </c>
      <c r="I34" s="73">
        <f>COUNTIF('64N'!J14:J76,"khá")</f>
        <v>4</v>
      </c>
      <c r="J34" s="77">
        <f t="shared" si="20"/>
        <v>6.7796610169491522</v>
      </c>
      <c r="K34" s="73">
        <f>COUNTIF('64N'!J14:J76,"trung bình")</f>
        <v>0</v>
      </c>
      <c r="L34" s="77">
        <f t="shared" si="21"/>
        <v>0</v>
      </c>
      <c r="M34" s="73">
        <f>COUNTIF('64N'!J14:J76,"yếu")</f>
        <v>0</v>
      </c>
      <c r="N34" s="77">
        <f t="shared" si="22"/>
        <v>0</v>
      </c>
      <c r="O34" s="73">
        <f>COUNTIF('64N'!J14:J76,"kém")</f>
        <v>4</v>
      </c>
      <c r="P34" s="77">
        <f t="shared" si="23"/>
        <v>6.7796610169491522</v>
      </c>
    </row>
    <row r="35" spans="1:16" s="6" customFormat="1" ht="15">
      <c r="A35" s="124">
        <v>24</v>
      </c>
      <c r="B35" s="43" t="s">
        <v>1626</v>
      </c>
      <c r="C35" s="76">
        <f>'65CA CLC1'!A70</f>
        <v>57</v>
      </c>
      <c r="D35" s="76">
        <f t="shared" ref="D35:D44" si="38">SUM(E35,G35,I35,K35,M35,O35)</f>
        <v>57</v>
      </c>
      <c r="E35" s="73">
        <f>COUNTIF('65CA CLC1'!J15:J78,"Xuất sắc")</f>
        <v>28</v>
      </c>
      <c r="F35" s="77">
        <f t="shared" ref="F35:F44" si="39">100/C35*E35</f>
        <v>49.122807017543856</v>
      </c>
      <c r="G35" s="73">
        <f>COUNTIF('65CA CLC1'!J14:J74,"tốt")</f>
        <v>25</v>
      </c>
      <c r="H35" s="77">
        <f t="shared" ref="H35:H44" si="40">100/C35*G35</f>
        <v>43.859649122807014</v>
      </c>
      <c r="I35" s="73">
        <f>COUNTIF('65CA CLC1'!J14:J74,"khá")</f>
        <v>1</v>
      </c>
      <c r="J35" s="77">
        <f t="shared" ref="J35:J44" si="41">100/C35*I35</f>
        <v>1.7543859649122806</v>
      </c>
      <c r="K35" s="73">
        <f>COUNTIF('65CA CLC1'!J14:J74,"TRUNG BÌNH")</f>
        <v>0</v>
      </c>
      <c r="L35" s="77">
        <f t="shared" ref="L35:L44" si="42">100/C35*K35</f>
        <v>0</v>
      </c>
      <c r="M35" s="73">
        <f>COUNTIF('65CA CLC1'!J14:J74,"YẾU")</f>
        <v>0</v>
      </c>
      <c r="N35" s="77">
        <f t="shared" ref="N35:N44" si="43">100/C35*M35</f>
        <v>0</v>
      </c>
      <c r="O35" s="73">
        <f>COUNTIF('65CA CLC1'!J14:J74,"KÉM")</f>
        <v>3</v>
      </c>
      <c r="P35" s="77">
        <f t="shared" ref="P35:P44" si="44">100/C35*O35</f>
        <v>5.2631578947368416</v>
      </c>
    </row>
    <row r="36" spans="1:16" s="6" customFormat="1" ht="15">
      <c r="A36" s="124">
        <v>25</v>
      </c>
      <c r="B36" s="43" t="s">
        <v>1627</v>
      </c>
      <c r="C36" s="76">
        <f>'65CA CLC2'!A61</f>
        <v>52</v>
      </c>
      <c r="D36" s="76">
        <f>SUM(E36,G36,I36,K36,M36,O36)</f>
        <v>52</v>
      </c>
      <c r="E36" s="73">
        <f>COUNTIF('65CA CLC2'!J10:J61,"Xuất sắc")</f>
        <v>27</v>
      </c>
      <c r="F36" s="77">
        <f t="shared" si="39"/>
        <v>51.923076923076927</v>
      </c>
      <c r="G36" s="73">
        <f>COUNTIF('65CA CLC2'!J10:J61,"tốt")</f>
        <v>20</v>
      </c>
      <c r="H36" s="77">
        <f t="shared" si="40"/>
        <v>38.46153846153846</v>
      </c>
      <c r="I36" s="73">
        <f>COUNTIF('65CA CLC2'!J10:J61,"khá")</f>
        <v>5</v>
      </c>
      <c r="J36" s="77">
        <f t="shared" si="41"/>
        <v>9.615384615384615</v>
      </c>
      <c r="K36" s="73">
        <f>COUNTIF('65CA CLC2'!N10:N61,"trung bình")</f>
        <v>0</v>
      </c>
      <c r="L36" s="77">
        <f t="shared" si="42"/>
        <v>0</v>
      </c>
      <c r="M36" s="73">
        <f>COUNTIF('65CA CLC2'!P10:P61,"yếu")</f>
        <v>0</v>
      </c>
      <c r="N36" s="77">
        <f t="shared" si="43"/>
        <v>0</v>
      </c>
      <c r="O36" s="73">
        <f>COUNTIF('65CA CLC2'!R10:R61,"kém")</f>
        <v>0</v>
      </c>
      <c r="P36" s="77">
        <f t="shared" si="44"/>
        <v>0</v>
      </c>
    </row>
    <row r="37" spans="1:16" s="6" customFormat="1" ht="15">
      <c r="A37" s="124">
        <v>26</v>
      </c>
      <c r="B37" s="43" t="s">
        <v>1628</v>
      </c>
      <c r="C37" s="76">
        <f>'65CA CLC3'!A66</f>
        <v>53</v>
      </c>
      <c r="D37" s="76">
        <f t="shared" si="38"/>
        <v>53</v>
      </c>
      <c r="E37" s="73">
        <f>COUNTIF('65CA CLC3'!J14:J66,"xuất sắc")</f>
        <v>34</v>
      </c>
      <c r="F37" s="77">
        <f t="shared" si="39"/>
        <v>64.15094339622641</v>
      </c>
      <c r="G37" s="73">
        <f>COUNTIF('65CA CLC3'!J14:J66,"tốt")</f>
        <v>10</v>
      </c>
      <c r="H37" s="77">
        <f t="shared" si="40"/>
        <v>18.867924528301888</v>
      </c>
      <c r="I37" s="73">
        <f>COUNTIF('65CA CLC3'!J14:J66,"khá")</f>
        <v>7</v>
      </c>
      <c r="J37" s="77">
        <f t="shared" si="41"/>
        <v>13.20754716981132</v>
      </c>
      <c r="K37" s="73">
        <f>COUNTIF('65CA CLC3'!J14:J66,"trung bình")</f>
        <v>0</v>
      </c>
      <c r="L37" s="77">
        <f t="shared" si="42"/>
        <v>0</v>
      </c>
      <c r="M37" s="73">
        <f>COUNTIF('65CA CLC3'!J14:J66,"yếu")</f>
        <v>0</v>
      </c>
      <c r="N37" s="77">
        <f t="shared" si="43"/>
        <v>0</v>
      </c>
      <c r="O37" s="73">
        <f>COUNTIF('65CA CLC3'!J14:J66,"kém")</f>
        <v>2</v>
      </c>
      <c r="P37" s="77">
        <f t="shared" si="44"/>
        <v>3.7735849056603774</v>
      </c>
    </row>
    <row r="38" spans="1:16" s="6" customFormat="1" ht="15">
      <c r="A38" s="124">
        <v>27</v>
      </c>
      <c r="B38" s="162" t="s">
        <v>1629</v>
      </c>
      <c r="C38" s="163">
        <f>'65T-CLC'!A73</f>
        <v>60</v>
      </c>
      <c r="D38" s="163">
        <f>SUM(E38,G38,I38,K38,M38,O38)</f>
        <v>60</v>
      </c>
      <c r="E38" s="164">
        <f>COUNTIF('65T-CLC'!J14:J73,"xuất sắc")</f>
        <v>22</v>
      </c>
      <c r="F38" s="77">
        <f t="shared" si="39"/>
        <v>36.666666666666671</v>
      </c>
      <c r="G38" s="164">
        <f>COUNTIF('65T-CLC'!J14:J73,"tốt")</f>
        <v>27</v>
      </c>
      <c r="H38" s="77">
        <f t="shared" si="40"/>
        <v>45</v>
      </c>
      <c r="I38" s="73">
        <f>COUNTIF('65T-CLC'!J14:J73,"khá")</f>
        <v>2</v>
      </c>
      <c r="J38" s="77">
        <f t="shared" si="41"/>
        <v>3.3333333333333335</v>
      </c>
      <c r="K38" s="73">
        <f>COUNTIF('65T-CLC'!J14:J73,"trung bình")</f>
        <v>2</v>
      </c>
      <c r="L38" s="77">
        <f t="shared" si="42"/>
        <v>3.3333333333333335</v>
      </c>
      <c r="M38" s="73">
        <f>COUNTIF('65T-CLC'!J14:J73,"yếu")</f>
        <v>0</v>
      </c>
      <c r="N38" s="77">
        <f t="shared" si="43"/>
        <v>0</v>
      </c>
      <c r="O38" s="73">
        <f>COUNTIF('65T-CLC'!J14:J73,"kém")</f>
        <v>7</v>
      </c>
      <c r="P38" s="77">
        <f t="shared" si="44"/>
        <v>11.666666666666668</v>
      </c>
    </row>
    <row r="39" spans="1:16" s="6" customFormat="1" ht="15">
      <c r="A39" s="124">
        <v>28</v>
      </c>
      <c r="B39" s="43" t="s">
        <v>1630</v>
      </c>
      <c r="C39" s="76">
        <f>'65CB'!A82</f>
        <v>69</v>
      </c>
      <c r="D39" s="76">
        <f t="shared" si="38"/>
        <v>69</v>
      </c>
      <c r="E39" s="73">
        <f>COUNTIF('65CB'!J14:J82,"xuất sắc")</f>
        <v>27</v>
      </c>
      <c r="F39" s="77">
        <f t="shared" si="39"/>
        <v>39.130434782608695</v>
      </c>
      <c r="G39" s="73">
        <f>COUNTIF('65CB'!J14:J82,"tốt")</f>
        <v>31</v>
      </c>
      <c r="H39" s="77">
        <f t="shared" si="40"/>
        <v>44.927536231884055</v>
      </c>
      <c r="I39" s="73">
        <f>COUNTIF('65CB'!J14:J82,"khá")</f>
        <v>5</v>
      </c>
      <c r="J39" s="77">
        <f t="shared" si="41"/>
        <v>7.2463768115942031</v>
      </c>
      <c r="K39" s="73">
        <f>COUNTIF('65CB'!J14:J82,"trung bình")</f>
        <v>2</v>
      </c>
      <c r="L39" s="77">
        <f t="shared" si="42"/>
        <v>2.8985507246376812</v>
      </c>
      <c r="M39" s="73">
        <f>COUNTIF('65CA CLC1'!J18:J78,"YẾU")</f>
        <v>0</v>
      </c>
      <c r="N39" s="77">
        <f t="shared" si="43"/>
        <v>0</v>
      </c>
      <c r="O39" s="73">
        <f>COUNTIF('65CB'!J14:J82,"kém")</f>
        <v>4</v>
      </c>
      <c r="P39" s="77">
        <f t="shared" si="44"/>
        <v>5.7971014492753623</v>
      </c>
    </row>
    <row r="40" spans="1:16" s="6" customFormat="1" ht="15">
      <c r="A40" s="124">
        <v>29</v>
      </c>
      <c r="B40" s="43" t="s">
        <v>1631</v>
      </c>
      <c r="C40" s="76">
        <f>'65CC'!A84</f>
        <v>71</v>
      </c>
      <c r="D40" s="76">
        <f t="shared" si="38"/>
        <v>71</v>
      </c>
      <c r="E40" s="73">
        <f>COUNTIF('65CC'!J14:J84,"xuất sắc")</f>
        <v>32</v>
      </c>
      <c r="F40" s="77">
        <f t="shared" si="39"/>
        <v>45.070422535211264</v>
      </c>
      <c r="G40" s="73">
        <f>COUNTIF('65CC'!J14:J84,"tốt")</f>
        <v>33</v>
      </c>
      <c r="H40" s="77">
        <f t="shared" si="40"/>
        <v>46.478873239436616</v>
      </c>
      <c r="I40" s="73">
        <f>COUNTIF('65CC'!J14:J84,"khá")</f>
        <v>5</v>
      </c>
      <c r="J40" s="77">
        <f t="shared" si="41"/>
        <v>7.0422535211267601</v>
      </c>
      <c r="K40" s="73">
        <f>COUNTIF('65CC'!J14:J84,"trung bình")</f>
        <v>0</v>
      </c>
      <c r="L40" s="77">
        <f t="shared" si="42"/>
        <v>0</v>
      </c>
      <c r="M40" s="73">
        <f>COUNTIF('65CC'!J14:J84,"yếu")</f>
        <v>0</v>
      </c>
      <c r="N40" s="77">
        <f t="shared" si="43"/>
        <v>0</v>
      </c>
      <c r="O40" s="73">
        <f>COUNTIF('65CC'!J14:J84,"kém")</f>
        <v>1</v>
      </c>
      <c r="P40" s="77">
        <f t="shared" si="44"/>
        <v>1.408450704225352</v>
      </c>
    </row>
    <row r="41" spans="1:16" s="6" customFormat="1" ht="15">
      <c r="A41" s="124">
        <v>30</v>
      </c>
      <c r="B41" s="43" t="s">
        <v>1632</v>
      </c>
      <c r="C41" s="76">
        <f>'65CD'!A85</f>
        <v>72</v>
      </c>
      <c r="D41" s="76">
        <f t="shared" si="38"/>
        <v>72</v>
      </c>
      <c r="E41" s="73">
        <f>COUNTIF('65CD'!J14:J85,"xuất sắc")</f>
        <v>37</v>
      </c>
      <c r="F41" s="77">
        <f t="shared" si="39"/>
        <v>51.388888888888886</v>
      </c>
      <c r="G41" s="73">
        <f>COUNTIF('65CD'!J14:J85,"tốt")</f>
        <v>31</v>
      </c>
      <c r="H41" s="77">
        <f t="shared" si="40"/>
        <v>43.055555555555557</v>
      </c>
      <c r="I41" s="73">
        <f>COUNTIF('65CD'!J14:J85,"khá")</f>
        <v>4</v>
      </c>
      <c r="J41" s="77">
        <f t="shared" si="41"/>
        <v>5.5555555555555554</v>
      </c>
      <c r="K41" s="73">
        <f>COUNTIF('65CD'!J14:J85,"trung bình")</f>
        <v>0</v>
      </c>
      <c r="L41" s="77">
        <f t="shared" si="42"/>
        <v>0</v>
      </c>
      <c r="M41" s="73">
        <f>COUNTIF('65CD'!J14:J85,"yếu")</f>
        <v>0</v>
      </c>
      <c r="N41" s="77">
        <f t="shared" si="43"/>
        <v>0</v>
      </c>
      <c r="O41" s="73">
        <f>COUNTIF('65CD'!J14:J85,"kém")</f>
        <v>0</v>
      </c>
      <c r="P41" s="77">
        <f t="shared" si="44"/>
        <v>0</v>
      </c>
    </row>
    <row r="42" spans="1:16" s="6" customFormat="1" ht="15">
      <c r="A42" s="124">
        <v>31</v>
      </c>
      <c r="B42" s="43" t="s">
        <v>1633</v>
      </c>
      <c r="C42" s="76">
        <f>'65CLC'!A55</f>
        <v>42</v>
      </c>
      <c r="D42" s="76">
        <f>SUM(E42,G42,I42,K42,M42,O42)</f>
        <v>42</v>
      </c>
      <c r="E42" s="73">
        <f>COUNTIF('65CLC'!J14:J55,"xuất sắc")</f>
        <v>27</v>
      </c>
      <c r="F42" s="77">
        <f t="shared" si="39"/>
        <v>64.285714285714292</v>
      </c>
      <c r="G42" s="73">
        <f>COUNTIF('65CLC'!J14:J55,"tốt")</f>
        <v>12</v>
      </c>
      <c r="H42" s="77">
        <f t="shared" si="40"/>
        <v>28.571428571428569</v>
      </c>
      <c r="I42" s="73">
        <f>COUNTIF('65CLC'!J14:J55,"khá")</f>
        <v>2</v>
      </c>
      <c r="J42" s="77">
        <f t="shared" si="41"/>
        <v>4.7619047619047619</v>
      </c>
      <c r="K42" s="73">
        <f>COUNTIF('65CLC'!J5:J68,"TRUNG BÌNH")</f>
        <v>0</v>
      </c>
      <c r="L42" s="77">
        <f t="shared" si="42"/>
        <v>0</v>
      </c>
      <c r="M42" s="73">
        <f>COUNTIF('65CLC'!J14:J55,"yếu")</f>
        <v>0</v>
      </c>
      <c r="N42" s="77">
        <f t="shared" si="43"/>
        <v>0</v>
      </c>
      <c r="O42" s="73">
        <f>COUNTIF('65CLC'!J14:J55,"kém")</f>
        <v>1</v>
      </c>
      <c r="P42" s="77">
        <f t="shared" si="44"/>
        <v>2.3809523809523809</v>
      </c>
    </row>
    <row r="43" spans="1:16" s="6" customFormat="1" ht="15">
      <c r="A43" s="124">
        <v>32</v>
      </c>
      <c r="B43" s="43" t="s">
        <v>1634</v>
      </c>
      <c r="C43" s="76">
        <f>'65J'!A46</f>
        <v>33</v>
      </c>
      <c r="D43" s="76">
        <f>SUM(E43,G43,I43,K43,M43,O43)</f>
        <v>33</v>
      </c>
      <c r="E43" s="73">
        <f>COUNTIF('65J'!J14:J46,"xuất sắc")</f>
        <v>14</v>
      </c>
      <c r="F43" s="77">
        <f t="shared" si="39"/>
        <v>42.424242424242422</v>
      </c>
      <c r="G43" s="73">
        <f>COUNTIF('65J'!J14:J46,"tốt")</f>
        <v>17</v>
      </c>
      <c r="H43" s="77">
        <f t="shared" si="40"/>
        <v>51.515151515151516</v>
      </c>
      <c r="I43" s="73">
        <f>COUNTIF('65J'!J14:J46,"khá")</f>
        <v>2</v>
      </c>
      <c r="J43" s="77">
        <f t="shared" si="41"/>
        <v>6.0606060606060606</v>
      </c>
      <c r="K43" s="73">
        <f>COUNTIF('65J'!J14:J46,"trung bình")</f>
        <v>0</v>
      </c>
      <c r="L43" s="77">
        <f t="shared" si="42"/>
        <v>0</v>
      </c>
      <c r="M43" s="73">
        <f>COUNTIF('65CA CLC1'!J22:J82,"YẾU")</f>
        <v>0</v>
      </c>
      <c r="N43" s="77">
        <f t="shared" si="43"/>
        <v>0</v>
      </c>
      <c r="O43" s="73">
        <f>COUNTIF('65J'!J14:J46,"kém")</f>
        <v>0</v>
      </c>
      <c r="P43" s="77">
        <f t="shared" si="44"/>
        <v>0</v>
      </c>
    </row>
    <row r="44" spans="1:16" s="6" customFormat="1" ht="15">
      <c r="A44" s="124">
        <v>33</v>
      </c>
      <c r="B44" s="43" t="s">
        <v>1635</v>
      </c>
      <c r="C44" s="76">
        <f>'65N-CLC'!A73</f>
        <v>60</v>
      </c>
      <c r="D44" s="76">
        <f t="shared" si="38"/>
        <v>60</v>
      </c>
      <c r="E44" s="73">
        <f>COUNTIF('65N-CLC'!J14:J73,"xuất sắc")</f>
        <v>30</v>
      </c>
      <c r="F44" s="77">
        <f t="shared" si="39"/>
        <v>50</v>
      </c>
      <c r="G44" s="73">
        <f>COUNTIF('65N-CLC'!J14:J73,"tốt")</f>
        <v>23</v>
      </c>
      <c r="H44" s="77">
        <f t="shared" si="40"/>
        <v>38.333333333333336</v>
      </c>
      <c r="I44" s="73">
        <f>COUNTIF('65N-CLC'!J14:J73,"khá")</f>
        <v>5</v>
      </c>
      <c r="J44" s="77">
        <f t="shared" si="41"/>
        <v>8.3333333333333339</v>
      </c>
      <c r="K44" s="73">
        <f>COUNTIF('65N-CLC'!J14:J73,"trung bình")</f>
        <v>0</v>
      </c>
      <c r="L44" s="77">
        <f t="shared" si="42"/>
        <v>0</v>
      </c>
      <c r="M44" s="73">
        <f>COUNTIF('65N-CLC'!J14:J73,"yếu")</f>
        <v>0</v>
      </c>
      <c r="N44" s="77">
        <f t="shared" si="43"/>
        <v>0</v>
      </c>
      <c r="O44" s="73">
        <f>COUNTIF('65N-CLC'!J14:J73,"kém")</f>
        <v>2</v>
      </c>
      <c r="P44" s="77">
        <f t="shared" si="44"/>
        <v>3.3333333333333335</v>
      </c>
    </row>
    <row r="45" spans="1:16" s="58" customFormat="1" ht="14.25">
      <c r="A45" s="229" t="s">
        <v>22</v>
      </c>
      <c r="B45" s="229"/>
      <c r="C45" s="78">
        <f>SUM(C11:C44)</f>
        <v>1657</v>
      </c>
      <c r="D45" s="79">
        <f>SUM(E45,G45,I45,K45,M45,O45)</f>
        <v>1657</v>
      </c>
      <c r="E45" s="110">
        <f>SUM(E11:E44)</f>
        <v>815</v>
      </c>
      <c r="F45" s="80">
        <f>100/C45*E45</f>
        <v>49.185274592637292</v>
      </c>
      <c r="G45" s="110">
        <f>SUM(G11:G44)</f>
        <v>677</v>
      </c>
      <c r="H45" s="80">
        <f>100/C45*G45</f>
        <v>40.856970428485212</v>
      </c>
      <c r="I45" s="110">
        <f>SUM(I11:I44)</f>
        <v>113</v>
      </c>
      <c r="J45" s="80">
        <f>100/C45*I45</f>
        <v>6.819553409776705</v>
      </c>
      <c r="K45" s="85">
        <f>SUM(K11:K44)</f>
        <v>15</v>
      </c>
      <c r="L45" s="80">
        <f t="shared" ref="L45" si="45">100/C45*K45</f>
        <v>0.9052504526252263</v>
      </c>
      <c r="M45" s="110">
        <f>SUM(M11:M44)</f>
        <v>0</v>
      </c>
      <c r="N45" s="80">
        <f t="shared" ref="N45" si="46">100/C45*M45</f>
        <v>0</v>
      </c>
      <c r="O45" s="110">
        <f>SUM(O11:O44)</f>
        <v>37</v>
      </c>
      <c r="P45" s="80">
        <f t="shared" ref="P45" si="47">100/C45*O45</f>
        <v>2.232951116475558</v>
      </c>
    </row>
    <row r="46" spans="1:16" ht="16.5">
      <c r="A46" s="7"/>
      <c r="F46" s="8"/>
      <c r="K46" s="4"/>
      <c r="L46" s="3"/>
      <c r="M46" s="4"/>
      <c r="N46" s="4"/>
    </row>
    <row r="47" spans="1:16" ht="15.75">
      <c r="K47" s="224"/>
      <c r="L47" s="223"/>
      <c r="M47" s="223"/>
      <c r="N47" s="223"/>
    </row>
    <row r="48" spans="1:16" ht="15.75">
      <c r="K48" s="224"/>
      <c r="L48" s="223"/>
      <c r="M48" s="223"/>
      <c r="N48" s="223"/>
    </row>
    <row r="52" spans="11:14" ht="15.75">
      <c r="K52" s="224"/>
      <c r="L52" s="223"/>
      <c r="M52" s="223"/>
      <c r="N52" s="223"/>
    </row>
  </sheetData>
  <mergeCells count="21">
    <mergeCell ref="K52:N52"/>
    <mergeCell ref="A6:P6"/>
    <mergeCell ref="A8:A10"/>
    <mergeCell ref="B8:B10"/>
    <mergeCell ref="C8:C10"/>
    <mergeCell ref="E8:P8"/>
    <mergeCell ref="E9:F9"/>
    <mergeCell ref="G9:H9"/>
    <mergeCell ref="I9:J9"/>
    <mergeCell ref="K9:L9"/>
    <mergeCell ref="M9:N9"/>
    <mergeCell ref="O9:P9"/>
    <mergeCell ref="A45:B45"/>
    <mergeCell ref="K47:N47"/>
    <mergeCell ref="K48:N48"/>
    <mergeCell ref="A5:P5"/>
    <mergeCell ref="A2:F2"/>
    <mergeCell ref="I1:P1"/>
    <mergeCell ref="I2:P2"/>
    <mergeCell ref="I4:P4"/>
    <mergeCell ref="A1:F1"/>
  </mergeCells>
  <pageMargins left="0.25" right="0.28000000000000003" top="0.23" bottom="0.17" header="0.21" footer="0.17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8"/>
  <sheetViews>
    <sheetView topLeftCell="A5" workbookViewId="0">
      <selection activeCell="R15" sqref="R15"/>
    </sheetView>
  </sheetViews>
  <sheetFormatPr defaultColWidth="9.125" defaultRowHeight="15"/>
  <cols>
    <col min="1" max="1" width="4.875" style="52" bestFit="1" customWidth="1"/>
    <col min="2" max="2" width="10.125" style="108" bestFit="1" customWidth="1"/>
    <col min="3" max="3" width="22.625" style="48" bestFit="1" customWidth="1"/>
    <col min="4" max="4" width="11.25" style="62" bestFit="1" customWidth="1"/>
    <col min="5" max="5" width="9.25" style="52" customWidth="1"/>
    <col min="6" max="6" width="9.625" style="52" customWidth="1"/>
    <col min="7" max="7" width="6.875" style="52" customWidth="1"/>
    <col min="8" max="8" width="10.75" style="48" customWidth="1"/>
    <col min="9" max="9" width="7.75" style="52" customWidth="1"/>
    <col min="10" max="10" width="10.375" style="52" customWidth="1"/>
    <col min="11" max="11" width="9" style="59" hidden="1" customWidth="1"/>
    <col min="12" max="12" width="14.625" style="60" hidden="1" customWidth="1"/>
    <col min="13" max="13" width="12.375" style="48" hidden="1" customWidth="1"/>
    <col min="14" max="14" width="0" style="48" hidden="1" customWidth="1"/>
    <col min="15" max="16384" width="9.125" style="48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52"/>
      <c r="L1" s="48"/>
    </row>
    <row r="2" spans="1:14" hidden="1">
      <c r="A2" s="212" t="s">
        <v>647</v>
      </c>
      <c r="B2" s="212"/>
      <c r="C2" s="212"/>
      <c r="D2" s="212"/>
      <c r="E2" s="212"/>
      <c r="F2" s="212"/>
      <c r="G2" s="212"/>
      <c r="H2" s="212"/>
      <c r="I2" s="212"/>
      <c r="J2" s="212"/>
      <c r="K2" s="52"/>
      <c r="L2" s="48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52"/>
      <c r="L3" s="48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52"/>
      <c r="L4" s="48"/>
    </row>
    <row r="5" spans="1:14">
      <c r="A5" s="215" t="s">
        <v>9</v>
      </c>
      <c r="B5" s="215"/>
      <c r="C5" s="215"/>
      <c r="D5" s="215"/>
    </row>
    <row r="6" spans="1:14">
      <c r="A6" s="216" t="s">
        <v>4</v>
      </c>
      <c r="B6" s="216"/>
      <c r="C6" s="216"/>
      <c r="D6" s="216"/>
      <c r="E6" s="217"/>
      <c r="F6" s="217"/>
      <c r="G6" s="217"/>
      <c r="H6" s="217"/>
      <c r="I6" s="109"/>
      <c r="J6" s="109"/>
      <c r="K6" s="61"/>
    </row>
    <row r="7" spans="1:14">
      <c r="A7" s="109"/>
      <c r="G7" s="63"/>
    </row>
    <row r="8" spans="1:14">
      <c r="A8" s="217" t="s">
        <v>648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</row>
    <row r="9" spans="1:14" s="104" customFormat="1">
      <c r="A9" s="205" t="s">
        <v>1637</v>
      </c>
      <c r="B9" s="205"/>
      <c r="C9" s="205"/>
      <c r="D9" s="205"/>
      <c r="E9" s="205"/>
      <c r="F9" s="205"/>
      <c r="G9" s="205"/>
      <c r="H9" s="205"/>
      <c r="I9" s="208"/>
      <c r="J9" s="208"/>
      <c r="K9" s="208"/>
      <c r="L9" s="208"/>
    </row>
    <row r="10" spans="1:14" s="104" customFormat="1">
      <c r="A10" s="25"/>
      <c r="B10" s="25"/>
      <c r="D10" s="94"/>
      <c r="E10" s="25"/>
      <c r="F10" s="25"/>
      <c r="G10" s="25"/>
      <c r="I10" s="25"/>
      <c r="J10" s="25"/>
      <c r="K10" s="25"/>
      <c r="L10" s="86"/>
    </row>
    <row r="11" spans="1:14" s="104" customFormat="1" ht="28.5" customHeight="1">
      <c r="A11" s="203" t="s">
        <v>0</v>
      </c>
      <c r="B11" s="203" t="s">
        <v>1</v>
      </c>
      <c r="C11" s="203" t="s">
        <v>2</v>
      </c>
      <c r="D11" s="204" t="s">
        <v>3</v>
      </c>
      <c r="E11" s="203" t="s">
        <v>23</v>
      </c>
      <c r="F11" s="203" t="s">
        <v>25</v>
      </c>
      <c r="G11" s="203" t="s">
        <v>7</v>
      </c>
      <c r="H11" s="203"/>
      <c r="I11" s="203" t="s">
        <v>3404</v>
      </c>
      <c r="J11" s="203"/>
      <c r="K11" s="203" t="s">
        <v>109</v>
      </c>
      <c r="L11" s="203" t="s">
        <v>111</v>
      </c>
      <c r="M11" s="203" t="s">
        <v>1156</v>
      </c>
    </row>
    <row r="12" spans="1:14" s="104" customFormat="1" ht="29.25" customHeight="1">
      <c r="A12" s="203"/>
      <c r="B12" s="203"/>
      <c r="C12" s="203"/>
      <c r="D12" s="204"/>
      <c r="E12" s="203"/>
      <c r="F12" s="203"/>
      <c r="G12" s="101" t="s">
        <v>24</v>
      </c>
      <c r="H12" s="101" t="s">
        <v>8</v>
      </c>
      <c r="I12" s="101" t="s">
        <v>24</v>
      </c>
      <c r="J12" s="101" t="s">
        <v>8</v>
      </c>
      <c r="K12" s="203"/>
      <c r="L12" s="203"/>
      <c r="M12" s="203"/>
    </row>
    <row r="13" spans="1:14" s="67" customFormat="1">
      <c r="A13" s="36">
        <v>1</v>
      </c>
      <c r="B13" s="166" t="s">
        <v>1701</v>
      </c>
      <c r="C13" s="116" t="s">
        <v>261</v>
      </c>
      <c r="D13" s="117">
        <v>36787</v>
      </c>
      <c r="E13" s="130">
        <v>80</v>
      </c>
      <c r="F13" s="130">
        <v>80</v>
      </c>
      <c r="G13" s="130">
        <v>80</v>
      </c>
      <c r="H13" s="38" t="str">
        <f>IF(G13&gt;=90,"Xuất sắc",IF(G13&gt;=80,"Tốt", IF(G13&gt;=65,"Khá",IF(G13&gt;=50,"Trung bình", IF(G13&gt;=35, "Yếu", "Kém")))))</f>
        <v>Tốt</v>
      </c>
      <c r="I13" s="130">
        <v>80</v>
      </c>
      <c r="J13" s="39" t="str">
        <f>IF(I13&gt;=90,"Xuất sắc",IF(I13&gt;=80,"Tốt", IF(I13&gt;=65,"Khá",IF(I13&gt;=50,"Trung bình", IF(I13&gt;=35, "Yếu", "Kém")))))</f>
        <v>Tốt</v>
      </c>
      <c r="K13" s="40"/>
      <c r="L13" s="41"/>
      <c r="M13" s="38"/>
      <c r="N13" s="67" t="e">
        <f>VLOOKUP(B13,'[1]thôi học'!B$2:B$211,1,0)</f>
        <v>#N/A</v>
      </c>
    </row>
    <row r="14" spans="1:14" s="67" customFormat="1">
      <c r="A14" s="36">
        <v>2</v>
      </c>
      <c r="B14" s="166" t="s">
        <v>1702</v>
      </c>
      <c r="C14" s="116" t="s">
        <v>262</v>
      </c>
      <c r="D14" s="117">
        <v>36773</v>
      </c>
      <c r="E14" s="130">
        <v>80</v>
      </c>
      <c r="F14" s="130">
        <v>80</v>
      </c>
      <c r="G14" s="130">
        <v>80</v>
      </c>
      <c r="H14" s="38" t="str">
        <f t="shared" ref="H14:H66" si="0">IF(G14&gt;=90,"Xuất sắc",IF(G14&gt;=80,"Tốt", IF(G14&gt;=65,"Khá",IF(G14&gt;=50,"Trung bình", IF(G14&gt;=35, "Yếu", "Kém")))))</f>
        <v>Tốt</v>
      </c>
      <c r="I14" s="130">
        <v>80</v>
      </c>
      <c r="J14" s="39" t="str">
        <f t="shared" ref="J14:J66" si="1">IF(I14&gt;=90,"Xuất sắc",IF(I14&gt;=80,"Tốt", IF(I14&gt;=65,"Khá",IF(I14&gt;=50,"Trung bình", IF(I14&gt;=35, "Yếu", "Kém")))))</f>
        <v>Tốt</v>
      </c>
      <c r="K14" s="40"/>
      <c r="L14" s="41"/>
      <c r="M14" s="38"/>
      <c r="N14" s="67" t="e">
        <f>VLOOKUP(B14,'[1]thôi học'!B$2:B$211,1,0)</f>
        <v>#N/A</v>
      </c>
    </row>
    <row r="15" spans="1:14" s="67" customFormat="1">
      <c r="A15" s="36">
        <v>3</v>
      </c>
      <c r="B15" s="166" t="s">
        <v>1703</v>
      </c>
      <c r="C15" s="116" t="s">
        <v>263</v>
      </c>
      <c r="D15" s="117">
        <v>36786</v>
      </c>
      <c r="E15" s="130">
        <v>80</v>
      </c>
      <c r="F15" s="130">
        <v>80</v>
      </c>
      <c r="G15" s="130">
        <v>80</v>
      </c>
      <c r="H15" s="38" t="str">
        <f t="shared" si="0"/>
        <v>Tốt</v>
      </c>
      <c r="I15" s="130">
        <v>80</v>
      </c>
      <c r="J15" s="39" t="str">
        <f t="shared" si="1"/>
        <v>Tốt</v>
      </c>
      <c r="K15" s="40"/>
      <c r="L15" s="41"/>
      <c r="M15" s="38"/>
      <c r="N15" s="67" t="e">
        <f>VLOOKUP(B15,'[1]thôi học'!B$2:B$211,1,0)</f>
        <v>#N/A</v>
      </c>
    </row>
    <row r="16" spans="1:14" s="67" customFormat="1">
      <c r="A16" s="36">
        <v>4</v>
      </c>
      <c r="B16" s="166" t="s">
        <v>1704</v>
      </c>
      <c r="C16" s="116" t="s">
        <v>264</v>
      </c>
      <c r="D16" s="117">
        <v>36582</v>
      </c>
      <c r="E16" s="130">
        <v>90</v>
      </c>
      <c r="F16" s="130">
        <v>90</v>
      </c>
      <c r="G16" s="130">
        <v>90</v>
      </c>
      <c r="H16" s="38" t="str">
        <f t="shared" si="0"/>
        <v>Xuất sắc</v>
      </c>
      <c r="I16" s="130">
        <v>90</v>
      </c>
      <c r="J16" s="39" t="str">
        <f t="shared" si="1"/>
        <v>Xuất sắc</v>
      </c>
      <c r="K16" s="40"/>
      <c r="L16" s="41"/>
      <c r="M16" s="38"/>
      <c r="N16" s="67" t="e">
        <f>VLOOKUP(B16,'[1]thôi học'!B$2:B$211,1,0)</f>
        <v>#N/A</v>
      </c>
    </row>
    <row r="17" spans="1:14" s="67" customFormat="1">
      <c r="A17" s="36">
        <v>5</v>
      </c>
      <c r="B17" s="166" t="s">
        <v>1705</v>
      </c>
      <c r="C17" s="116" t="s">
        <v>265</v>
      </c>
      <c r="D17" s="117">
        <v>36891</v>
      </c>
      <c r="E17" s="130">
        <v>90</v>
      </c>
      <c r="F17" s="130">
        <v>90</v>
      </c>
      <c r="G17" s="130">
        <v>90</v>
      </c>
      <c r="H17" s="38" t="str">
        <f t="shared" si="0"/>
        <v>Xuất sắc</v>
      </c>
      <c r="I17" s="130">
        <v>90</v>
      </c>
      <c r="J17" s="39" t="str">
        <f t="shared" si="1"/>
        <v>Xuất sắc</v>
      </c>
      <c r="K17" s="40"/>
      <c r="L17" s="41"/>
      <c r="M17" s="38"/>
      <c r="N17" s="67" t="e">
        <f>VLOOKUP(B17,'[1]thôi học'!B$2:B$211,1,0)</f>
        <v>#N/A</v>
      </c>
    </row>
    <row r="18" spans="1:14" s="67" customFormat="1">
      <c r="A18" s="36">
        <v>6</v>
      </c>
      <c r="B18" s="166" t="s">
        <v>1706</v>
      </c>
      <c r="C18" s="116" t="s">
        <v>266</v>
      </c>
      <c r="D18" s="117">
        <v>36559</v>
      </c>
      <c r="E18" s="130">
        <v>90</v>
      </c>
      <c r="F18" s="130">
        <v>90</v>
      </c>
      <c r="G18" s="130">
        <v>90</v>
      </c>
      <c r="H18" s="38" t="str">
        <f t="shared" si="0"/>
        <v>Xuất sắc</v>
      </c>
      <c r="I18" s="130">
        <v>90</v>
      </c>
      <c r="J18" s="39" t="str">
        <f t="shared" si="1"/>
        <v>Xuất sắc</v>
      </c>
      <c r="K18" s="40"/>
      <c r="L18" s="41"/>
      <c r="M18" s="38"/>
      <c r="N18" s="67" t="e">
        <f>VLOOKUP(B18,'[1]thôi học'!B$2:B$211,1,0)</f>
        <v>#N/A</v>
      </c>
    </row>
    <row r="19" spans="1:14" s="67" customFormat="1">
      <c r="A19" s="36">
        <v>7</v>
      </c>
      <c r="B19" s="166" t="s">
        <v>1707</v>
      </c>
      <c r="C19" s="116" t="s">
        <v>267</v>
      </c>
      <c r="D19" s="117">
        <v>36570</v>
      </c>
      <c r="E19" s="130">
        <v>96</v>
      </c>
      <c r="F19" s="130">
        <v>96</v>
      </c>
      <c r="G19" s="130">
        <v>96</v>
      </c>
      <c r="H19" s="38" t="str">
        <f t="shared" si="0"/>
        <v>Xuất sắc</v>
      </c>
      <c r="I19" s="130">
        <v>96</v>
      </c>
      <c r="J19" s="39" t="str">
        <f t="shared" si="1"/>
        <v>Xuất sắc</v>
      </c>
      <c r="K19" s="40"/>
      <c r="L19" s="41"/>
      <c r="M19" s="38"/>
      <c r="N19" s="67" t="e">
        <f>VLOOKUP(B19,'[1]thôi học'!B$2:B$211,1,0)</f>
        <v>#N/A</v>
      </c>
    </row>
    <row r="20" spans="1:14" s="67" customFormat="1">
      <c r="A20" s="36">
        <v>8</v>
      </c>
      <c r="B20" s="166" t="s">
        <v>1708</v>
      </c>
      <c r="C20" s="116" t="s">
        <v>268</v>
      </c>
      <c r="D20" s="117">
        <v>36810</v>
      </c>
      <c r="E20" s="130">
        <v>80</v>
      </c>
      <c r="F20" s="130">
        <v>80</v>
      </c>
      <c r="G20" s="130">
        <v>80</v>
      </c>
      <c r="H20" s="38" t="str">
        <f t="shared" si="0"/>
        <v>Tốt</v>
      </c>
      <c r="I20" s="130">
        <v>80</v>
      </c>
      <c r="J20" s="39" t="str">
        <f t="shared" si="1"/>
        <v>Tốt</v>
      </c>
      <c r="K20" s="40"/>
      <c r="L20" s="41"/>
      <c r="M20" s="38"/>
      <c r="N20" s="67" t="e">
        <f>VLOOKUP(B20,'[1]thôi học'!B$2:B$211,1,0)</f>
        <v>#N/A</v>
      </c>
    </row>
    <row r="21" spans="1:14" s="67" customFormat="1">
      <c r="A21" s="36">
        <v>9</v>
      </c>
      <c r="B21" s="166" t="s">
        <v>1709</v>
      </c>
      <c r="C21" s="116" t="s">
        <v>105</v>
      </c>
      <c r="D21" s="117">
        <v>36827</v>
      </c>
      <c r="E21" s="130">
        <v>90</v>
      </c>
      <c r="F21" s="130">
        <v>90</v>
      </c>
      <c r="G21" s="130">
        <v>90</v>
      </c>
      <c r="H21" s="38" t="str">
        <f t="shared" si="0"/>
        <v>Xuất sắc</v>
      </c>
      <c r="I21" s="130">
        <v>90</v>
      </c>
      <c r="J21" s="39" t="str">
        <f t="shared" si="1"/>
        <v>Xuất sắc</v>
      </c>
      <c r="K21" s="37"/>
      <c r="L21" s="47"/>
      <c r="M21" s="38"/>
      <c r="N21" s="67" t="e">
        <f>VLOOKUP(B21,'[1]thôi học'!B$2:B$211,1,0)</f>
        <v>#N/A</v>
      </c>
    </row>
    <row r="22" spans="1:14" s="67" customFormat="1">
      <c r="A22" s="36">
        <v>10</v>
      </c>
      <c r="B22" s="166" t="s">
        <v>1710</v>
      </c>
      <c r="C22" s="116" t="s">
        <v>269</v>
      </c>
      <c r="D22" s="117">
        <v>36817</v>
      </c>
      <c r="E22" s="130">
        <v>80</v>
      </c>
      <c r="F22" s="130">
        <v>80</v>
      </c>
      <c r="G22" s="130">
        <v>80</v>
      </c>
      <c r="H22" s="38" t="str">
        <f t="shared" si="0"/>
        <v>Tốt</v>
      </c>
      <c r="I22" s="130">
        <v>80</v>
      </c>
      <c r="J22" s="39" t="str">
        <f t="shared" si="1"/>
        <v>Tốt</v>
      </c>
      <c r="K22" s="37"/>
      <c r="L22" s="47"/>
      <c r="M22" s="38"/>
      <c r="N22" s="67" t="e">
        <f>VLOOKUP(B22,'[1]thôi học'!B$2:B$211,1,0)</f>
        <v>#N/A</v>
      </c>
    </row>
    <row r="23" spans="1:14" s="67" customFormat="1">
      <c r="A23" s="36">
        <v>11</v>
      </c>
      <c r="B23" s="166" t="s">
        <v>1711</v>
      </c>
      <c r="C23" s="116" t="s">
        <v>59</v>
      </c>
      <c r="D23" s="117">
        <v>36760</v>
      </c>
      <c r="E23" s="130">
        <v>90</v>
      </c>
      <c r="F23" s="130">
        <v>90</v>
      </c>
      <c r="G23" s="130">
        <v>90</v>
      </c>
      <c r="H23" s="38" t="str">
        <f t="shared" si="0"/>
        <v>Xuất sắc</v>
      </c>
      <c r="I23" s="130">
        <v>90</v>
      </c>
      <c r="J23" s="39" t="str">
        <f t="shared" si="1"/>
        <v>Xuất sắc</v>
      </c>
      <c r="K23" s="40"/>
      <c r="L23" s="41"/>
      <c r="M23" s="38"/>
      <c r="N23" s="67" t="e">
        <f>VLOOKUP(B23,'[1]thôi học'!B$2:B$211,1,0)</f>
        <v>#N/A</v>
      </c>
    </row>
    <row r="24" spans="1:14" s="67" customFormat="1">
      <c r="A24" s="36">
        <v>12</v>
      </c>
      <c r="B24" s="166" t="s">
        <v>1712</v>
      </c>
      <c r="C24" s="116" t="s">
        <v>59</v>
      </c>
      <c r="D24" s="117">
        <v>36834</v>
      </c>
      <c r="E24" s="130">
        <v>90</v>
      </c>
      <c r="F24" s="130">
        <v>90</v>
      </c>
      <c r="G24" s="130">
        <v>90</v>
      </c>
      <c r="H24" s="38" t="str">
        <f t="shared" si="0"/>
        <v>Xuất sắc</v>
      </c>
      <c r="I24" s="130">
        <v>90</v>
      </c>
      <c r="J24" s="39" t="str">
        <f t="shared" si="1"/>
        <v>Xuất sắc</v>
      </c>
      <c r="K24" s="40"/>
      <c r="L24" s="41"/>
      <c r="M24" s="38"/>
      <c r="N24" s="67" t="e">
        <f>VLOOKUP(B24,'[1]thôi học'!B$2:B$211,1,0)</f>
        <v>#N/A</v>
      </c>
    </row>
    <row r="25" spans="1:14" s="67" customFormat="1">
      <c r="A25" s="36">
        <v>13</v>
      </c>
      <c r="B25" s="166" t="s">
        <v>1713</v>
      </c>
      <c r="C25" s="116" t="s">
        <v>270</v>
      </c>
      <c r="D25" s="117">
        <v>36856</v>
      </c>
      <c r="E25" s="130">
        <v>80</v>
      </c>
      <c r="F25" s="130">
        <v>80</v>
      </c>
      <c r="G25" s="130">
        <v>80</v>
      </c>
      <c r="H25" s="38" t="str">
        <f t="shared" si="0"/>
        <v>Tốt</v>
      </c>
      <c r="I25" s="130">
        <v>80</v>
      </c>
      <c r="J25" s="39" t="str">
        <f t="shared" si="1"/>
        <v>Tốt</v>
      </c>
      <c r="K25" s="40"/>
      <c r="L25" s="41"/>
      <c r="M25" s="38"/>
      <c r="N25" s="67" t="e">
        <f>VLOOKUP(B25,'[1]thôi học'!B$2:B$211,1,0)</f>
        <v>#N/A</v>
      </c>
    </row>
    <row r="26" spans="1:14" s="67" customFormat="1">
      <c r="A26" s="36">
        <v>14</v>
      </c>
      <c r="B26" s="166" t="s">
        <v>1714</v>
      </c>
      <c r="C26" s="116" t="s">
        <v>271</v>
      </c>
      <c r="D26" s="117">
        <v>36857</v>
      </c>
      <c r="E26" s="130">
        <v>80</v>
      </c>
      <c r="F26" s="130">
        <v>80</v>
      </c>
      <c r="G26" s="130">
        <v>80</v>
      </c>
      <c r="H26" s="38" t="str">
        <f t="shared" si="0"/>
        <v>Tốt</v>
      </c>
      <c r="I26" s="130">
        <v>80</v>
      </c>
      <c r="J26" s="39" t="str">
        <f t="shared" si="1"/>
        <v>Tốt</v>
      </c>
      <c r="K26" s="40"/>
      <c r="L26" s="41"/>
      <c r="M26" s="38"/>
      <c r="N26" s="67" t="e">
        <f>VLOOKUP(B26,'[1]thôi học'!B$2:B$211,1,0)</f>
        <v>#N/A</v>
      </c>
    </row>
    <row r="27" spans="1:14" s="67" customFormat="1">
      <c r="A27" s="36">
        <v>15</v>
      </c>
      <c r="B27" s="166" t="s">
        <v>1715</v>
      </c>
      <c r="C27" s="116" t="s">
        <v>95</v>
      </c>
      <c r="D27" s="117">
        <v>36540</v>
      </c>
      <c r="E27" s="130">
        <v>80</v>
      </c>
      <c r="F27" s="130">
        <v>80</v>
      </c>
      <c r="G27" s="130">
        <v>80</v>
      </c>
      <c r="H27" s="38" t="str">
        <f t="shared" si="0"/>
        <v>Tốt</v>
      </c>
      <c r="I27" s="130">
        <v>80</v>
      </c>
      <c r="J27" s="39" t="str">
        <f t="shared" si="1"/>
        <v>Tốt</v>
      </c>
      <c r="K27" s="37"/>
      <c r="L27" s="47"/>
      <c r="M27" s="38"/>
      <c r="N27" s="67" t="e">
        <f>VLOOKUP(B27,'[1]thôi học'!B$2:B$211,1,0)</f>
        <v>#N/A</v>
      </c>
    </row>
    <row r="28" spans="1:14" s="67" customFormat="1">
      <c r="A28" s="36">
        <v>16</v>
      </c>
      <c r="B28" s="166" t="s">
        <v>1716</v>
      </c>
      <c r="C28" s="116" t="s">
        <v>73</v>
      </c>
      <c r="D28" s="117">
        <v>36884</v>
      </c>
      <c r="E28" s="130">
        <v>80</v>
      </c>
      <c r="F28" s="130">
        <v>80</v>
      </c>
      <c r="G28" s="130">
        <v>80</v>
      </c>
      <c r="H28" s="38" t="str">
        <f t="shared" si="0"/>
        <v>Tốt</v>
      </c>
      <c r="I28" s="130">
        <v>80</v>
      </c>
      <c r="J28" s="39" t="str">
        <f t="shared" si="1"/>
        <v>Tốt</v>
      </c>
      <c r="K28" s="37"/>
      <c r="L28" s="47"/>
      <c r="M28" s="38"/>
      <c r="N28" s="67" t="e">
        <f>VLOOKUP(B28,'[1]thôi học'!B$2:B$211,1,0)</f>
        <v>#N/A</v>
      </c>
    </row>
    <row r="29" spans="1:14" s="67" customFormat="1">
      <c r="A29" s="36">
        <v>17</v>
      </c>
      <c r="B29" s="166" t="s">
        <v>1717</v>
      </c>
      <c r="C29" s="116" t="s">
        <v>272</v>
      </c>
      <c r="D29" s="117">
        <v>36780</v>
      </c>
      <c r="E29" s="130">
        <v>80</v>
      </c>
      <c r="F29" s="130">
        <v>80</v>
      </c>
      <c r="G29" s="130">
        <v>80</v>
      </c>
      <c r="H29" s="38" t="str">
        <f t="shared" si="0"/>
        <v>Tốt</v>
      </c>
      <c r="I29" s="130">
        <v>80</v>
      </c>
      <c r="J29" s="39" t="str">
        <f t="shared" si="1"/>
        <v>Tốt</v>
      </c>
      <c r="K29" s="40"/>
      <c r="L29" s="41"/>
      <c r="M29" s="38"/>
      <c r="N29" s="67" t="e">
        <f>VLOOKUP(B29,'[1]thôi học'!B$2:B$211,1,0)</f>
        <v>#N/A</v>
      </c>
    </row>
    <row r="30" spans="1:14" s="67" customFormat="1">
      <c r="A30" s="36">
        <v>18</v>
      </c>
      <c r="B30" s="166" t="s">
        <v>1718</v>
      </c>
      <c r="C30" s="116" t="s">
        <v>57</v>
      </c>
      <c r="D30" s="117">
        <v>36861</v>
      </c>
      <c r="E30" s="130">
        <v>80</v>
      </c>
      <c r="F30" s="130">
        <v>80</v>
      </c>
      <c r="G30" s="130">
        <v>80</v>
      </c>
      <c r="H30" s="38" t="str">
        <f t="shared" si="0"/>
        <v>Tốt</v>
      </c>
      <c r="I30" s="130">
        <v>80</v>
      </c>
      <c r="J30" s="39" t="str">
        <f t="shared" si="1"/>
        <v>Tốt</v>
      </c>
      <c r="K30" s="40"/>
      <c r="L30" s="41"/>
      <c r="M30" s="38"/>
      <c r="N30" s="67" t="e">
        <f>VLOOKUP(B30,'[1]thôi học'!B$2:B$211,1,0)</f>
        <v>#N/A</v>
      </c>
    </row>
    <row r="31" spans="1:14" s="67" customFormat="1">
      <c r="A31" s="36">
        <v>19</v>
      </c>
      <c r="B31" s="166" t="s">
        <v>1719</v>
      </c>
      <c r="C31" s="116" t="s">
        <v>81</v>
      </c>
      <c r="D31" s="117">
        <v>36780</v>
      </c>
      <c r="E31" s="130">
        <v>80</v>
      </c>
      <c r="F31" s="130">
        <v>80</v>
      </c>
      <c r="G31" s="130">
        <v>80</v>
      </c>
      <c r="H31" s="38" t="str">
        <f t="shared" si="0"/>
        <v>Tốt</v>
      </c>
      <c r="I31" s="130">
        <v>80</v>
      </c>
      <c r="J31" s="39" t="str">
        <f t="shared" si="1"/>
        <v>Tốt</v>
      </c>
      <c r="K31" s="40"/>
      <c r="L31" s="41"/>
      <c r="M31" s="38"/>
      <c r="N31" s="67" t="e">
        <f>VLOOKUP(B31,'[1]thôi học'!B$2:B$211,1,0)</f>
        <v>#N/A</v>
      </c>
    </row>
    <row r="32" spans="1:14" s="67" customFormat="1">
      <c r="A32" s="36">
        <v>20</v>
      </c>
      <c r="B32" s="166" t="s">
        <v>1720</v>
      </c>
      <c r="C32" s="116" t="s">
        <v>273</v>
      </c>
      <c r="D32" s="117">
        <v>36825</v>
      </c>
      <c r="E32" s="130">
        <v>80</v>
      </c>
      <c r="F32" s="130">
        <v>80</v>
      </c>
      <c r="G32" s="130">
        <v>80</v>
      </c>
      <c r="H32" s="38" t="str">
        <f t="shared" si="0"/>
        <v>Tốt</v>
      </c>
      <c r="I32" s="130">
        <v>80</v>
      </c>
      <c r="J32" s="39" t="str">
        <f t="shared" si="1"/>
        <v>Tốt</v>
      </c>
      <c r="K32" s="40"/>
      <c r="L32" s="41"/>
      <c r="M32" s="38"/>
      <c r="N32" s="67" t="e">
        <f>VLOOKUP(B32,'[1]thôi học'!B$2:B$211,1,0)</f>
        <v>#N/A</v>
      </c>
    </row>
    <row r="33" spans="1:14" s="67" customFormat="1">
      <c r="A33" s="36">
        <v>21</v>
      </c>
      <c r="B33" s="166" t="s">
        <v>1721</v>
      </c>
      <c r="C33" s="116" t="s">
        <v>274</v>
      </c>
      <c r="D33" s="117">
        <v>36528</v>
      </c>
      <c r="E33" s="130">
        <v>90</v>
      </c>
      <c r="F33" s="130">
        <v>90</v>
      </c>
      <c r="G33" s="130">
        <v>90</v>
      </c>
      <c r="H33" s="38" t="str">
        <f t="shared" si="0"/>
        <v>Xuất sắc</v>
      </c>
      <c r="I33" s="130">
        <v>90</v>
      </c>
      <c r="J33" s="39" t="str">
        <f t="shared" si="1"/>
        <v>Xuất sắc</v>
      </c>
      <c r="K33" s="40"/>
      <c r="L33" s="41"/>
      <c r="M33" s="38"/>
      <c r="N33" s="67" t="e">
        <f>VLOOKUP(B33,'[1]thôi học'!B$2:B$211,1,0)</f>
        <v>#N/A</v>
      </c>
    </row>
    <row r="34" spans="1:14" s="67" customFormat="1">
      <c r="A34" s="36">
        <v>22</v>
      </c>
      <c r="B34" s="166" t="s">
        <v>1722</v>
      </c>
      <c r="C34" s="116" t="s">
        <v>275</v>
      </c>
      <c r="D34" s="117">
        <v>36625</v>
      </c>
      <c r="E34" s="130">
        <v>80</v>
      </c>
      <c r="F34" s="130">
        <v>80</v>
      </c>
      <c r="G34" s="130">
        <v>80</v>
      </c>
      <c r="H34" s="38" t="str">
        <f t="shared" si="0"/>
        <v>Tốt</v>
      </c>
      <c r="I34" s="130">
        <v>80</v>
      </c>
      <c r="J34" s="39" t="str">
        <f t="shared" si="1"/>
        <v>Tốt</v>
      </c>
      <c r="K34" s="37"/>
      <c r="L34" s="47"/>
      <c r="M34" s="38"/>
      <c r="N34" s="67" t="e">
        <f>VLOOKUP(B34,'[1]thôi học'!B$2:B$211,1,0)</f>
        <v>#N/A</v>
      </c>
    </row>
    <row r="35" spans="1:14" s="67" customFormat="1">
      <c r="A35" s="36">
        <v>23</v>
      </c>
      <c r="B35" s="166" t="s">
        <v>1723</v>
      </c>
      <c r="C35" s="116" t="s">
        <v>276</v>
      </c>
      <c r="D35" s="117">
        <v>36624</v>
      </c>
      <c r="E35" s="130">
        <v>90</v>
      </c>
      <c r="F35" s="130">
        <v>90</v>
      </c>
      <c r="G35" s="130">
        <v>90</v>
      </c>
      <c r="H35" s="38" t="str">
        <f t="shared" si="0"/>
        <v>Xuất sắc</v>
      </c>
      <c r="I35" s="130">
        <v>90</v>
      </c>
      <c r="J35" s="39" t="str">
        <f t="shared" si="1"/>
        <v>Xuất sắc</v>
      </c>
      <c r="K35" s="40"/>
      <c r="L35" s="41"/>
      <c r="M35" s="38"/>
      <c r="N35" s="67" t="e">
        <f>VLOOKUP(B35,'[1]thôi học'!B$2:B$211,1,0)</f>
        <v>#N/A</v>
      </c>
    </row>
    <row r="36" spans="1:14" s="67" customFormat="1">
      <c r="A36" s="36">
        <v>24</v>
      </c>
      <c r="B36" s="166" t="s">
        <v>1724</v>
      </c>
      <c r="C36" s="116" t="s">
        <v>32</v>
      </c>
      <c r="D36" s="117">
        <v>36533</v>
      </c>
      <c r="E36" s="130">
        <v>90</v>
      </c>
      <c r="F36" s="130">
        <v>90</v>
      </c>
      <c r="G36" s="130">
        <v>90</v>
      </c>
      <c r="H36" s="38" t="str">
        <f t="shared" si="0"/>
        <v>Xuất sắc</v>
      </c>
      <c r="I36" s="130">
        <v>90</v>
      </c>
      <c r="J36" s="39" t="str">
        <f t="shared" si="1"/>
        <v>Xuất sắc</v>
      </c>
      <c r="K36" s="40"/>
      <c r="L36" s="41"/>
      <c r="M36" s="38"/>
      <c r="N36" s="67" t="e">
        <f>VLOOKUP(B36,'[1]thôi học'!B$2:B$211,1,0)</f>
        <v>#N/A</v>
      </c>
    </row>
    <row r="37" spans="1:14" s="67" customFormat="1">
      <c r="A37" s="36">
        <v>25</v>
      </c>
      <c r="B37" s="166" t="s">
        <v>1725</v>
      </c>
      <c r="C37" s="116" t="s">
        <v>277</v>
      </c>
      <c r="D37" s="117">
        <v>36606</v>
      </c>
      <c r="E37" s="130">
        <v>80</v>
      </c>
      <c r="F37" s="130">
        <v>80</v>
      </c>
      <c r="G37" s="130">
        <v>80</v>
      </c>
      <c r="H37" s="38" t="str">
        <f t="shared" si="0"/>
        <v>Tốt</v>
      </c>
      <c r="I37" s="130">
        <v>80</v>
      </c>
      <c r="J37" s="39" t="str">
        <f t="shared" si="1"/>
        <v>Tốt</v>
      </c>
      <c r="K37" s="40"/>
      <c r="L37" s="41"/>
      <c r="M37" s="38"/>
      <c r="N37" s="67" t="e">
        <f>VLOOKUP(B37,'[1]thôi học'!B$2:B$211,1,0)</f>
        <v>#N/A</v>
      </c>
    </row>
    <row r="38" spans="1:14" s="67" customFormat="1">
      <c r="A38" s="36">
        <v>26</v>
      </c>
      <c r="B38" s="166" t="s">
        <v>1726</v>
      </c>
      <c r="C38" s="116" t="s">
        <v>278</v>
      </c>
      <c r="D38" s="117">
        <v>36771</v>
      </c>
      <c r="E38" s="130">
        <v>90</v>
      </c>
      <c r="F38" s="130">
        <v>90</v>
      </c>
      <c r="G38" s="130">
        <v>90</v>
      </c>
      <c r="H38" s="38" t="str">
        <f t="shared" si="0"/>
        <v>Xuất sắc</v>
      </c>
      <c r="I38" s="130">
        <v>90</v>
      </c>
      <c r="J38" s="39" t="str">
        <f t="shared" si="1"/>
        <v>Xuất sắc</v>
      </c>
      <c r="K38" s="40"/>
      <c r="L38" s="41"/>
      <c r="M38" s="38"/>
      <c r="N38" s="67" t="e">
        <f>VLOOKUP(B38,'[1]thôi học'!B$2:B$211,1,0)</f>
        <v>#N/A</v>
      </c>
    </row>
    <row r="39" spans="1:14" s="67" customFormat="1">
      <c r="A39" s="36">
        <v>27</v>
      </c>
      <c r="B39" s="166" t="s">
        <v>1727</v>
      </c>
      <c r="C39" s="116" t="s">
        <v>279</v>
      </c>
      <c r="D39" s="117">
        <v>36608</v>
      </c>
      <c r="E39" s="130">
        <v>80</v>
      </c>
      <c r="F39" s="130">
        <v>80</v>
      </c>
      <c r="G39" s="130">
        <v>80</v>
      </c>
      <c r="H39" s="38" t="str">
        <f t="shared" si="0"/>
        <v>Tốt</v>
      </c>
      <c r="I39" s="130">
        <v>80</v>
      </c>
      <c r="J39" s="39" t="str">
        <f t="shared" si="1"/>
        <v>Tốt</v>
      </c>
      <c r="K39" s="37"/>
      <c r="L39" s="47"/>
      <c r="M39" s="38"/>
      <c r="N39" s="67" t="e">
        <f>VLOOKUP(B39,'[1]thôi học'!B$2:B$211,1,0)</f>
        <v>#N/A</v>
      </c>
    </row>
    <row r="40" spans="1:14" s="67" customFormat="1">
      <c r="A40" s="36">
        <v>28</v>
      </c>
      <c r="B40" s="166" t="s">
        <v>1728</v>
      </c>
      <c r="C40" s="116" t="s">
        <v>141</v>
      </c>
      <c r="D40" s="117">
        <v>36877</v>
      </c>
      <c r="E40" s="130">
        <v>90</v>
      </c>
      <c r="F40" s="130">
        <v>90</v>
      </c>
      <c r="G40" s="130">
        <v>90</v>
      </c>
      <c r="H40" s="38" t="str">
        <f t="shared" si="0"/>
        <v>Xuất sắc</v>
      </c>
      <c r="I40" s="130">
        <v>90</v>
      </c>
      <c r="J40" s="39" t="str">
        <f t="shared" si="1"/>
        <v>Xuất sắc</v>
      </c>
      <c r="K40" s="37"/>
      <c r="L40" s="47"/>
      <c r="M40" s="38"/>
      <c r="N40" s="67" t="e">
        <f>VLOOKUP(B40,'[1]thôi học'!B$2:B$211,1,0)</f>
        <v>#N/A</v>
      </c>
    </row>
    <row r="41" spans="1:14" s="67" customFormat="1">
      <c r="A41" s="36">
        <v>29</v>
      </c>
      <c r="B41" s="166" t="s">
        <v>1729</v>
      </c>
      <c r="C41" s="116" t="s">
        <v>280</v>
      </c>
      <c r="D41" s="117">
        <v>36636</v>
      </c>
      <c r="E41" s="130">
        <v>80</v>
      </c>
      <c r="F41" s="130">
        <v>80</v>
      </c>
      <c r="G41" s="130">
        <v>80</v>
      </c>
      <c r="H41" s="38" t="str">
        <f t="shared" si="0"/>
        <v>Tốt</v>
      </c>
      <c r="I41" s="130">
        <v>80</v>
      </c>
      <c r="J41" s="39" t="str">
        <f t="shared" si="1"/>
        <v>Tốt</v>
      </c>
      <c r="K41" s="40"/>
      <c r="L41" s="41"/>
      <c r="M41" s="38"/>
      <c r="N41" s="67" t="e">
        <f>VLOOKUP(B41,'[1]thôi học'!B$2:B$211,1,0)</f>
        <v>#N/A</v>
      </c>
    </row>
    <row r="42" spans="1:14" s="67" customFormat="1">
      <c r="A42" s="36">
        <v>30</v>
      </c>
      <c r="B42" s="166" t="s">
        <v>1730</v>
      </c>
      <c r="C42" s="116" t="s">
        <v>281</v>
      </c>
      <c r="D42" s="117">
        <v>36600</v>
      </c>
      <c r="E42" s="130">
        <v>90</v>
      </c>
      <c r="F42" s="130">
        <v>90</v>
      </c>
      <c r="G42" s="130">
        <v>90</v>
      </c>
      <c r="H42" s="38" t="str">
        <f t="shared" si="0"/>
        <v>Xuất sắc</v>
      </c>
      <c r="I42" s="130">
        <v>90</v>
      </c>
      <c r="J42" s="39" t="str">
        <f t="shared" si="1"/>
        <v>Xuất sắc</v>
      </c>
      <c r="K42" s="40"/>
      <c r="L42" s="41"/>
      <c r="M42" s="38"/>
      <c r="N42" s="67" t="e">
        <f>VLOOKUP(B42,'[1]thôi học'!B$2:B$211,1,0)</f>
        <v>#N/A</v>
      </c>
    </row>
    <row r="43" spans="1:14" s="67" customFormat="1">
      <c r="A43" s="36">
        <v>31</v>
      </c>
      <c r="B43" s="166" t="s">
        <v>1731</v>
      </c>
      <c r="C43" s="116" t="s">
        <v>282</v>
      </c>
      <c r="D43" s="117">
        <v>36724</v>
      </c>
      <c r="E43" s="130">
        <v>90</v>
      </c>
      <c r="F43" s="130">
        <v>90</v>
      </c>
      <c r="G43" s="130">
        <v>90</v>
      </c>
      <c r="H43" s="38" t="str">
        <f t="shared" si="0"/>
        <v>Xuất sắc</v>
      </c>
      <c r="I43" s="130">
        <v>90</v>
      </c>
      <c r="J43" s="39" t="str">
        <f t="shared" si="1"/>
        <v>Xuất sắc</v>
      </c>
      <c r="K43" s="37"/>
      <c r="L43" s="47"/>
      <c r="M43" s="38"/>
      <c r="N43" s="67" t="e">
        <f>VLOOKUP(B43,'[1]thôi học'!B$2:B$211,1,0)</f>
        <v>#N/A</v>
      </c>
    </row>
    <row r="44" spans="1:14" s="67" customFormat="1">
      <c r="A44" s="36">
        <v>32</v>
      </c>
      <c r="B44" s="166" t="s">
        <v>1732</v>
      </c>
      <c r="C44" s="116" t="s">
        <v>282</v>
      </c>
      <c r="D44" s="117">
        <v>36728</v>
      </c>
      <c r="E44" s="130">
        <v>80</v>
      </c>
      <c r="F44" s="130">
        <v>80</v>
      </c>
      <c r="G44" s="130">
        <v>80</v>
      </c>
      <c r="H44" s="38" t="str">
        <f t="shared" si="0"/>
        <v>Tốt</v>
      </c>
      <c r="I44" s="130">
        <v>80</v>
      </c>
      <c r="J44" s="39" t="str">
        <f t="shared" si="1"/>
        <v>Tốt</v>
      </c>
      <c r="K44" s="40"/>
      <c r="L44" s="41"/>
      <c r="M44" s="38"/>
      <c r="N44" s="67" t="e">
        <f>VLOOKUP(B44,'[1]thôi học'!B$2:B$211,1,0)</f>
        <v>#N/A</v>
      </c>
    </row>
    <row r="45" spans="1:14" s="67" customFormat="1">
      <c r="A45" s="36">
        <v>33</v>
      </c>
      <c r="B45" s="166" t="s">
        <v>1733</v>
      </c>
      <c r="C45" s="116" t="s">
        <v>284</v>
      </c>
      <c r="D45" s="117">
        <v>36635</v>
      </c>
      <c r="E45" s="130">
        <v>90</v>
      </c>
      <c r="F45" s="130">
        <v>90</v>
      </c>
      <c r="G45" s="130">
        <v>90</v>
      </c>
      <c r="H45" s="38" t="str">
        <f t="shared" si="0"/>
        <v>Xuất sắc</v>
      </c>
      <c r="I45" s="130">
        <v>90</v>
      </c>
      <c r="J45" s="39" t="str">
        <f t="shared" si="1"/>
        <v>Xuất sắc</v>
      </c>
      <c r="K45" s="40"/>
      <c r="L45" s="41"/>
      <c r="M45" s="38"/>
      <c r="N45" s="67" t="e">
        <f>VLOOKUP(B45,'[1]thôi học'!B$2:B$211,1,0)</f>
        <v>#N/A</v>
      </c>
    </row>
    <row r="46" spans="1:14" s="67" customFormat="1">
      <c r="A46" s="36">
        <v>34</v>
      </c>
      <c r="B46" s="166" t="s">
        <v>1734</v>
      </c>
      <c r="C46" s="116" t="s">
        <v>285</v>
      </c>
      <c r="D46" s="117">
        <v>36654</v>
      </c>
      <c r="E46" s="130">
        <v>85</v>
      </c>
      <c r="F46" s="130">
        <v>85</v>
      </c>
      <c r="G46" s="130">
        <v>85</v>
      </c>
      <c r="H46" s="38" t="str">
        <f t="shared" si="0"/>
        <v>Tốt</v>
      </c>
      <c r="I46" s="130">
        <v>85</v>
      </c>
      <c r="J46" s="39" t="str">
        <f t="shared" si="1"/>
        <v>Tốt</v>
      </c>
      <c r="K46" s="40"/>
      <c r="L46" s="41"/>
      <c r="M46" s="38"/>
      <c r="N46" s="67" t="e">
        <f>VLOOKUP(B46,'[1]thôi học'!B$2:B$211,1,0)</f>
        <v>#N/A</v>
      </c>
    </row>
    <row r="47" spans="1:14" s="67" customFormat="1">
      <c r="A47" s="36">
        <v>35</v>
      </c>
      <c r="B47" s="166" t="s">
        <v>1735</v>
      </c>
      <c r="C47" s="116" t="s">
        <v>286</v>
      </c>
      <c r="D47" s="117">
        <v>36762</v>
      </c>
      <c r="E47" s="130">
        <v>80</v>
      </c>
      <c r="F47" s="130">
        <v>80</v>
      </c>
      <c r="G47" s="130">
        <v>80</v>
      </c>
      <c r="H47" s="38" t="str">
        <f t="shared" si="0"/>
        <v>Tốt</v>
      </c>
      <c r="I47" s="130">
        <v>80</v>
      </c>
      <c r="J47" s="39" t="str">
        <f t="shared" si="1"/>
        <v>Tốt</v>
      </c>
      <c r="K47" s="40"/>
      <c r="L47" s="41"/>
      <c r="M47" s="38"/>
      <c r="N47" s="67" t="e">
        <f>VLOOKUP(B47,'[1]thôi học'!B$2:B$211,1,0)</f>
        <v>#N/A</v>
      </c>
    </row>
    <row r="48" spans="1:14" s="67" customFormat="1">
      <c r="A48" s="36">
        <v>36</v>
      </c>
      <c r="B48" s="166" t="s">
        <v>1736</v>
      </c>
      <c r="C48" s="116" t="s">
        <v>287</v>
      </c>
      <c r="D48" s="117">
        <v>36613</v>
      </c>
      <c r="E48" s="130">
        <v>90</v>
      </c>
      <c r="F48" s="130">
        <v>90</v>
      </c>
      <c r="G48" s="130">
        <v>90</v>
      </c>
      <c r="H48" s="38" t="str">
        <f t="shared" si="0"/>
        <v>Xuất sắc</v>
      </c>
      <c r="I48" s="130">
        <v>90</v>
      </c>
      <c r="J48" s="39" t="str">
        <f t="shared" si="1"/>
        <v>Xuất sắc</v>
      </c>
      <c r="K48" s="40"/>
      <c r="L48" s="41"/>
      <c r="M48" s="38"/>
      <c r="N48" s="67" t="e">
        <f>VLOOKUP(B48,'[1]thôi học'!B$2:B$211,1,0)</f>
        <v>#N/A</v>
      </c>
    </row>
    <row r="49" spans="1:14" s="67" customFormat="1">
      <c r="A49" s="36">
        <v>37</v>
      </c>
      <c r="B49" s="166" t="s">
        <v>1737</v>
      </c>
      <c r="C49" s="116" t="s">
        <v>288</v>
      </c>
      <c r="D49" s="117">
        <v>36872</v>
      </c>
      <c r="E49" s="130">
        <v>100</v>
      </c>
      <c r="F49" s="130">
        <v>100</v>
      </c>
      <c r="G49" s="130">
        <v>100</v>
      </c>
      <c r="H49" s="38" t="str">
        <f t="shared" si="0"/>
        <v>Xuất sắc</v>
      </c>
      <c r="I49" s="130">
        <v>100</v>
      </c>
      <c r="J49" s="39" t="str">
        <f t="shared" si="1"/>
        <v>Xuất sắc</v>
      </c>
      <c r="K49" s="40"/>
      <c r="L49" s="41"/>
      <c r="M49" s="38"/>
      <c r="N49" s="67" t="e">
        <f>VLOOKUP(B49,'[1]thôi học'!B$2:B$211,1,0)</f>
        <v>#N/A</v>
      </c>
    </row>
    <row r="50" spans="1:14" s="67" customFormat="1">
      <c r="A50" s="36">
        <v>38</v>
      </c>
      <c r="B50" s="166" t="s">
        <v>1738</v>
      </c>
      <c r="C50" s="116" t="s">
        <v>289</v>
      </c>
      <c r="D50" s="117">
        <v>36872</v>
      </c>
      <c r="E50" s="130">
        <v>90</v>
      </c>
      <c r="F50" s="130">
        <v>90</v>
      </c>
      <c r="G50" s="130">
        <v>90</v>
      </c>
      <c r="H50" s="38" t="str">
        <f t="shared" si="0"/>
        <v>Xuất sắc</v>
      </c>
      <c r="I50" s="130">
        <v>90</v>
      </c>
      <c r="J50" s="39" t="str">
        <f t="shared" si="1"/>
        <v>Xuất sắc</v>
      </c>
      <c r="K50" s="40"/>
      <c r="L50" s="41"/>
      <c r="M50" s="38"/>
      <c r="N50" s="67" t="e">
        <f>VLOOKUP(B50,'[1]thôi học'!B$2:B$211,1,0)</f>
        <v>#N/A</v>
      </c>
    </row>
    <row r="51" spans="1:14" s="67" customFormat="1">
      <c r="A51" s="36">
        <v>39</v>
      </c>
      <c r="B51" s="166" t="s">
        <v>1739</v>
      </c>
      <c r="C51" s="116" t="s">
        <v>290</v>
      </c>
      <c r="D51" s="117">
        <v>36886</v>
      </c>
      <c r="E51" s="130">
        <v>90</v>
      </c>
      <c r="F51" s="130">
        <v>90</v>
      </c>
      <c r="G51" s="130">
        <v>90</v>
      </c>
      <c r="H51" s="38" t="str">
        <f t="shared" si="0"/>
        <v>Xuất sắc</v>
      </c>
      <c r="I51" s="130">
        <v>90</v>
      </c>
      <c r="J51" s="39" t="str">
        <f t="shared" si="1"/>
        <v>Xuất sắc</v>
      </c>
      <c r="K51" s="37"/>
      <c r="L51" s="47"/>
      <c r="M51" s="38"/>
      <c r="N51" s="67" t="e">
        <f>VLOOKUP(B51,'[1]thôi học'!B$2:B$211,1,0)</f>
        <v>#N/A</v>
      </c>
    </row>
    <row r="52" spans="1:14" s="67" customFormat="1">
      <c r="A52" s="36">
        <v>40</v>
      </c>
      <c r="B52" s="166" t="s">
        <v>1740</v>
      </c>
      <c r="C52" s="116" t="s">
        <v>291</v>
      </c>
      <c r="D52" s="117">
        <v>36757</v>
      </c>
      <c r="E52" s="130">
        <v>80</v>
      </c>
      <c r="F52" s="130">
        <v>80</v>
      </c>
      <c r="G52" s="130">
        <v>80</v>
      </c>
      <c r="H52" s="38" t="str">
        <f t="shared" si="0"/>
        <v>Tốt</v>
      </c>
      <c r="I52" s="130">
        <v>80</v>
      </c>
      <c r="J52" s="39" t="str">
        <f t="shared" si="1"/>
        <v>Tốt</v>
      </c>
      <c r="K52" s="40"/>
      <c r="L52" s="41"/>
      <c r="M52" s="38"/>
      <c r="N52" s="67" t="e">
        <f>VLOOKUP(B52,'[1]thôi học'!B$2:B$211,1,0)</f>
        <v>#N/A</v>
      </c>
    </row>
    <row r="53" spans="1:14" s="67" customFormat="1">
      <c r="A53" s="36">
        <v>41</v>
      </c>
      <c r="B53" s="166" t="s">
        <v>1741</v>
      </c>
      <c r="C53" s="116" t="s">
        <v>292</v>
      </c>
      <c r="D53" s="117">
        <v>36873</v>
      </c>
      <c r="E53" s="130">
        <v>90</v>
      </c>
      <c r="F53" s="130">
        <v>90</v>
      </c>
      <c r="G53" s="130">
        <v>90</v>
      </c>
      <c r="H53" s="38" t="str">
        <f t="shared" si="0"/>
        <v>Xuất sắc</v>
      </c>
      <c r="I53" s="130">
        <v>90</v>
      </c>
      <c r="J53" s="39" t="str">
        <f t="shared" si="1"/>
        <v>Xuất sắc</v>
      </c>
      <c r="K53" s="40"/>
      <c r="L53" s="41"/>
      <c r="M53" s="38"/>
      <c r="N53" s="67" t="e">
        <f>VLOOKUP(B53,'[1]thôi học'!B$2:B$211,1,0)</f>
        <v>#N/A</v>
      </c>
    </row>
    <row r="54" spans="1:14" s="67" customFormat="1">
      <c r="A54" s="36">
        <v>42</v>
      </c>
      <c r="B54" s="166" t="s">
        <v>1742</v>
      </c>
      <c r="C54" s="116" t="s">
        <v>293</v>
      </c>
      <c r="D54" s="117">
        <v>36539</v>
      </c>
      <c r="E54" s="130">
        <v>80</v>
      </c>
      <c r="F54" s="130">
        <v>80</v>
      </c>
      <c r="G54" s="130">
        <v>80</v>
      </c>
      <c r="H54" s="38" t="str">
        <f t="shared" si="0"/>
        <v>Tốt</v>
      </c>
      <c r="I54" s="130">
        <v>80</v>
      </c>
      <c r="J54" s="39" t="str">
        <f t="shared" si="1"/>
        <v>Tốt</v>
      </c>
      <c r="K54" s="40"/>
      <c r="L54" s="41"/>
      <c r="M54" s="38"/>
      <c r="N54" s="67" t="e">
        <f>VLOOKUP(B54,'[1]thôi học'!B$2:B$211,1,0)</f>
        <v>#N/A</v>
      </c>
    </row>
    <row r="55" spans="1:14" s="67" customFormat="1">
      <c r="A55" s="36">
        <v>43</v>
      </c>
      <c r="B55" s="166" t="s">
        <v>1743</v>
      </c>
      <c r="C55" s="116" t="s">
        <v>294</v>
      </c>
      <c r="D55" s="117">
        <v>36729</v>
      </c>
      <c r="E55" s="130">
        <v>90</v>
      </c>
      <c r="F55" s="130">
        <v>90</v>
      </c>
      <c r="G55" s="130">
        <v>90</v>
      </c>
      <c r="H55" s="38" t="str">
        <f t="shared" si="0"/>
        <v>Xuất sắc</v>
      </c>
      <c r="I55" s="130">
        <v>90</v>
      </c>
      <c r="J55" s="39" t="str">
        <f t="shared" si="1"/>
        <v>Xuất sắc</v>
      </c>
      <c r="K55" s="40"/>
      <c r="L55" s="41"/>
      <c r="M55" s="38"/>
      <c r="N55" s="67" t="e">
        <f>VLOOKUP(B55,'[1]thôi học'!B$2:B$211,1,0)</f>
        <v>#N/A</v>
      </c>
    </row>
    <row r="56" spans="1:14" s="67" customFormat="1">
      <c r="A56" s="36">
        <v>44</v>
      </c>
      <c r="B56" s="166" t="s">
        <v>1744</v>
      </c>
      <c r="C56" s="116" t="s">
        <v>295</v>
      </c>
      <c r="D56" s="117">
        <v>36875</v>
      </c>
      <c r="E56" s="130">
        <v>90</v>
      </c>
      <c r="F56" s="130">
        <v>90</v>
      </c>
      <c r="G56" s="130">
        <v>90</v>
      </c>
      <c r="H56" s="38" t="str">
        <f t="shared" si="0"/>
        <v>Xuất sắc</v>
      </c>
      <c r="I56" s="130">
        <v>90</v>
      </c>
      <c r="J56" s="39" t="str">
        <f t="shared" si="1"/>
        <v>Xuất sắc</v>
      </c>
      <c r="K56" s="40"/>
      <c r="L56" s="41"/>
      <c r="M56" s="38"/>
      <c r="N56" s="67" t="e">
        <f>VLOOKUP(B56,'[1]thôi học'!B$2:B$211,1,0)</f>
        <v>#N/A</v>
      </c>
    </row>
    <row r="57" spans="1:14" s="67" customFormat="1">
      <c r="A57" s="36">
        <v>45</v>
      </c>
      <c r="B57" s="166" t="s">
        <v>1745</v>
      </c>
      <c r="C57" s="116" t="s">
        <v>296</v>
      </c>
      <c r="D57" s="117">
        <v>36564</v>
      </c>
      <c r="E57" s="130">
        <v>90</v>
      </c>
      <c r="F57" s="130">
        <v>90</v>
      </c>
      <c r="G57" s="130">
        <v>90</v>
      </c>
      <c r="H57" s="38" t="str">
        <f t="shared" si="0"/>
        <v>Xuất sắc</v>
      </c>
      <c r="I57" s="130">
        <v>90</v>
      </c>
      <c r="J57" s="39" t="str">
        <f t="shared" si="1"/>
        <v>Xuất sắc</v>
      </c>
      <c r="K57" s="40"/>
      <c r="L57" s="41"/>
      <c r="M57" s="38"/>
      <c r="N57" s="67" t="e">
        <f>VLOOKUP(B57,'[1]thôi học'!B$2:B$211,1,0)</f>
        <v>#N/A</v>
      </c>
    </row>
    <row r="58" spans="1:14" s="67" customFormat="1">
      <c r="A58" s="36">
        <v>46</v>
      </c>
      <c r="B58" s="166" t="s">
        <v>1746</v>
      </c>
      <c r="C58" s="116" t="s">
        <v>297</v>
      </c>
      <c r="D58" s="117">
        <v>36817</v>
      </c>
      <c r="E58" s="130">
        <v>100</v>
      </c>
      <c r="F58" s="130">
        <v>100</v>
      </c>
      <c r="G58" s="130">
        <v>100</v>
      </c>
      <c r="H58" s="38" t="str">
        <f t="shared" si="0"/>
        <v>Xuất sắc</v>
      </c>
      <c r="I58" s="130">
        <v>100</v>
      </c>
      <c r="J58" s="39" t="str">
        <f t="shared" si="1"/>
        <v>Xuất sắc</v>
      </c>
      <c r="K58" s="40"/>
      <c r="L58" s="41"/>
      <c r="M58" s="38"/>
      <c r="N58" s="67" t="e">
        <f>VLOOKUP(B58,'[1]thôi học'!B$2:B$211,1,0)</f>
        <v>#N/A</v>
      </c>
    </row>
    <row r="59" spans="1:14" s="67" customFormat="1">
      <c r="A59" s="36">
        <v>47</v>
      </c>
      <c r="B59" s="166" t="s">
        <v>1747</v>
      </c>
      <c r="C59" s="116" t="s">
        <v>298</v>
      </c>
      <c r="D59" s="117">
        <v>36742</v>
      </c>
      <c r="E59" s="130">
        <v>90</v>
      </c>
      <c r="F59" s="130">
        <v>90</v>
      </c>
      <c r="G59" s="130">
        <v>90</v>
      </c>
      <c r="H59" s="38" t="str">
        <f t="shared" si="0"/>
        <v>Xuất sắc</v>
      </c>
      <c r="I59" s="130">
        <v>90</v>
      </c>
      <c r="J59" s="39" t="str">
        <f t="shared" si="1"/>
        <v>Xuất sắc</v>
      </c>
      <c r="K59" s="40"/>
      <c r="L59" s="41"/>
      <c r="M59" s="38"/>
      <c r="N59" s="67" t="e">
        <f>VLOOKUP(B59,'[1]thôi học'!B$2:B$211,1,0)</f>
        <v>#N/A</v>
      </c>
    </row>
    <row r="60" spans="1:14" s="67" customFormat="1">
      <c r="A60" s="36">
        <v>48</v>
      </c>
      <c r="B60" s="166" t="s">
        <v>1748</v>
      </c>
      <c r="C60" s="116" t="s">
        <v>299</v>
      </c>
      <c r="D60" s="117">
        <v>36847</v>
      </c>
      <c r="E60" s="130">
        <v>77</v>
      </c>
      <c r="F60" s="130">
        <v>77</v>
      </c>
      <c r="G60" s="130">
        <v>77</v>
      </c>
      <c r="H60" s="38" t="str">
        <f t="shared" si="0"/>
        <v>Khá</v>
      </c>
      <c r="I60" s="130">
        <v>77</v>
      </c>
      <c r="J60" s="39" t="str">
        <f t="shared" si="1"/>
        <v>Khá</v>
      </c>
      <c r="K60" s="40"/>
      <c r="L60" s="41"/>
      <c r="M60" s="38"/>
      <c r="N60" s="67" t="e">
        <f>VLOOKUP(B60,'[1]thôi học'!B$2:B$211,1,0)</f>
        <v>#N/A</v>
      </c>
    </row>
    <row r="61" spans="1:14" s="67" customFormat="1">
      <c r="A61" s="36">
        <v>49</v>
      </c>
      <c r="B61" s="166" t="s">
        <v>1749</v>
      </c>
      <c r="C61" s="116" t="s">
        <v>300</v>
      </c>
      <c r="D61" s="117">
        <v>36698</v>
      </c>
      <c r="E61" s="130">
        <v>90</v>
      </c>
      <c r="F61" s="130">
        <v>90</v>
      </c>
      <c r="G61" s="130">
        <v>90</v>
      </c>
      <c r="H61" s="38" t="str">
        <f t="shared" si="0"/>
        <v>Xuất sắc</v>
      </c>
      <c r="I61" s="130">
        <v>90</v>
      </c>
      <c r="J61" s="39" t="str">
        <f t="shared" si="1"/>
        <v>Xuất sắc</v>
      </c>
      <c r="K61" s="40"/>
      <c r="L61" s="41"/>
      <c r="M61" s="38"/>
      <c r="N61" s="67" t="e">
        <f>VLOOKUP(B61,'[1]thôi học'!B$2:B$211,1,0)</f>
        <v>#N/A</v>
      </c>
    </row>
    <row r="62" spans="1:14" s="67" customFormat="1">
      <c r="A62" s="36">
        <v>50</v>
      </c>
      <c r="B62" s="166" t="s">
        <v>1750</v>
      </c>
      <c r="C62" s="116" t="s">
        <v>301</v>
      </c>
      <c r="D62" s="117">
        <v>36657</v>
      </c>
      <c r="E62" s="130">
        <v>78</v>
      </c>
      <c r="F62" s="130">
        <v>78</v>
      </c>
      <c r="G62" s="130">
        <v>78</v>
      </c>
      <c r="H62" s="38" t="str">
        <f t="shared" si="0"/>
        <v>Khá</v>
      </c>
      <c r="I62" s="130">
        <v>78</v>
      </c>
      <c r="J62" s="39" t="str">
        <f t="shared" si="1"/>
        <v>Khá</v>
      </c>
      <c r="K62" s="40"/>
      <c r="L62" s="41"/>
      <c r="M62" s="38"/>
      <c r="N62" s="67" t="e">
        <f>VLOOKUP(B62,'[1]thôi học'!B$2:B$211,1,0)</f>
        <v>#N/A</v>
      </c>
    </row>
    <row r="63" spans="1:14">
      <c r="A63" s="36">
        <v>51</v>
      </c>
      <c r="B63" s="166" t="s">
        <v>1751</v>
      </c>
      <c r="C63" s="116" t="s">
        <v>302</v>
      </c>
      <c r="D63" s="117">
        <v>36626</v>
      </c>
      <c r="E63" s="130">
        <v>78</v>
      </c>
      <c r="F63" s="130">
        <v>78</v>
      </c>
      <c r="G63" s="130">
        <v>78</v>
      </c>
      <c r="H63" s="38" t="str">
        <f t="shared" si="0"/>
        <v>Khá</v>
      </c>
      <c r="I63" s="130">
        <v>78</v>
      </c>
      <c r="J63" s="39" t="str">
        <f t="shared" si="1"/>
        <v>Khá</v>
      </c>
      <c r="K63" s="36"/>
      <c r="L63" s="47"/>
      <c r="M63" s="38"/>
      <c r="N63" s="67" t="e">
        <f>VLOOKUP(B63,'[1]thôi học'!B$2:B$211,1,0)</f>
        <v>#N/A</v>
      </c>
    </row>
    <row r="64" spans="1:14">
      <c r="A64" s="36">
        <v>52</v>
      </c>
      <c r="B64" s="166" t="s">
        <v>1752</v>
      </c>
      <c r="C64" s="116" t="s">
        <v>33</v>
      </c>
      <c r="D64" s="117">
        <v>36762</v>
      </c>
      <c r="E64" s="130">
        <v>85</v>
      </c>
      <c r="F64" s="130">
        <v>85</v>
      </c>
      <c r="G64" s="130">
        <v>85</v>
      </c>
      <c r="H64" s="38" t="str">
        <f t="shared" si="0"/>
        <v>Tốt</v>
      </c>
      <c r="I64" s="130">
        <v>85</v>
      </c>
      <c r="J64" s="39" t="str">
        <f t="shared" si="1"/>
        <v>Tốt</v>
      </c>
      <c r="K64" s="36"/>
      <c r="L64" s="47"/>
      <c r="M64" s="38"/>
      <c r="N64" s="67" t="e">
        <f>VLOOKUP(B64,'[1]thôi học'!B$2:B$211,1,0)</f>
        <v>#N/A</v>
      </c>
    </row>
    <row r="65" spans="1:14">
      <c r="A65" s="36">
        <v>53</v>
      </c>
      <c r="B65" s="166" t="s">
        <v>1753</v>
      </c>
      <c r="C65" s="116" t="s">
        <v>303</v>
      </c>
      <c r="D65" s="117">
        <v>36635</v>
      </c>
      <c r="E65" s="130">
        <v>80</v>
      </c>
      <c r="F65" s="130">
        <v>80</v>
      </c>
      <c r="G65" s="130">
        <v>80</v>
      </c>
      <c r="H65" s="38" t="str">
        <f t="shared" si="0"/>
        <v>Tốt</v>
      </c>
      <c r="I65" s="130">
        <v>80</v>
      </c>
      <c r="J65" s="39" t="str">
        <f t="shared" si="1"/>
        <v>Tốt</v>
      </c>
      <c r="K65" s="36"/>
      <c r="L65" s="47"/>
      <c r="M65" s="38"/>
      <c r="N65" s="67" t="e">
        <f>VLOOKUP(B65,'[1]thôi học'!B$2:B$211,1,0)</f>
        <v>#N/A</v>
      </c>
    </row>
    <row r="66" spans="1:14">
      <c r="A66" s="36">
        <v>54</v>
      </c>
      <c r="B66" s="166" t="s">
        <v>1754</v>
      </c>
      <c r="C66" s="116" t="s">
        <v>304</v>
      </c>
      <c r="D66" s="117">
        <v>36876</v>
      </c>
      <c r="E66" s="130">
        <v>78</v>
      </c>
      <c r="F66" s="130">
        <v>78</v>
      </c>
      <c r="G66" s="130">
        <v>78</v>
      </c>
      <c r="H66" s="38" t="str">
        <f t="shared" si="0"/>
        <v>Khá</v>
      </c>
      <c r="I66" s="130">
        <v>78</v>
      </c>
      <c r="J66" s="39" t="str">
        <f t="shared" si="1"/>
        <v>Khá</v>
      </c>
      <c r="K66" s="40"/>
      <c r="L66" s="41"/>
      <c r="M66" s="38"/>
      <c r="N66" s="67" t="e">
        <f>VLOOKUP(B66,'[1]thôi học'!B$2:B$211,1,0)</f>
        <v>#N/A</v>
      </c>
    </row>
    <row r="68" spans="1:14" s="17" customFormat="1">
      <c r="A68" s="42" t="s">
        <v>1157</v>
      </c>
      <c r="D68" s="28"/>
      <c r="E68" s="18"/>
      <c r="F68" s="18"/>
      <c r="G68" s="18"/>
      <c r="I68" s="18"/>
      <c r="J68" s="18"/>
      <c r="K68" s="25"/>
    </row>
  </sheetData>
  <mergeCells count="20">
    <mergeCell ref="G11:H11"/>
    <mergeCell ref="I11:J11"/>
    <mergeCell ref="K11:K12"/>
    <mergeCell ref="L11:L12"/>
    <mergeCell ref="M11:M12"/>
    <mergeCell ref="A1:J1"/>
    <mergeCell ref="A2:J2"/>
    <mergeCell ref="A3:J3"/>
    <mergeCell ref="A4:J4"/>
    <mergeCell ref="A5:D5"/>
    <mergeCell ref="A6:D6"/>
    <mergeCell ref="E6:H6"/>
    <mergeCell ref="A8:L8"/>
    <mergeCell ref="A9:L9"/>
    <mergeCell ref="A11:A12"/>
    <mergeCell ref="B11:B12"/>
    <mergeCell ref="C11:C12"/>
    <mergeCell ref="D11:D12"/>
    <mergeCell ref="E11:E12"/>
    <mergeCell ref="F11:F12"/>
  </mergeCells>
  <pageMargins left="0.28000000000000003" right="0.4" top="0.33" bottom="0.26" header="0.18" footer="0.17"/>
  <pageSetup paperSize="9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2"/>
  <sheetViews>
    <sheetView topLeftCell="A5" workbookViewId="0">
      <selection activeCell="O12" sqref="O12"/>
    </sheetView>
  </sheetViews>
  <sheetFormatPr defaultColWidth="9.125" defaultRowHeight="15"/>
  <cols>
    <col min="1" max="1" width="4.875" style="52" bestFit="1" customWidth="1"/>
    <col min="2" max="2" width="10.125" style="48" bestFit="1" customWidth="1"/>
    <col min="3" max="3" width="20.625" style="48" bestFit="1" customWidth="1"/>
    <col min="4" max="4" width="11.375" style="62" bestFit="1" customWidth="1"/>
    <col min="5" max="5" width="9.25" style="52" customWidth="1"/>
    <col min="6" max="6" width="9.625" style="52" customWidth="1"/>
    <col min="7" max="7" width="6.875" style="52" customWidth="1"/>
    <col min="8" max="8" width="10.75" style="48" customWidth="1"/>
    <col min="9" max="9" width="7.75" style="52" customWidth="1"/>
    <col min="10" max="10" width="10.375" style="52" customWidth="1"/>
    <col min="11" max="11" width="9" style="59" hidden="1" customWidth="1"/>
    <col min="12" max="12" width="13.875" style="60" hidden="1" customWidth="1"/>
    <col min="13" max="13" width="10.75" style="48" hidden="1" customWidth="1"/>
    <col min="14" max="14" width="0" style="48" hidden="1" customWidth="1"/>
    <col min="15" max="16384" width="9.125" style="48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52"/>
      <c r="L1" s="48"/>
    </row>
    <row r="2" spans="1:14" hidden="1">
      <c r="A2" s="212" t="s">
        <v>650</v>
      </c>
      <c r="B2" s="212"/>
      <c r="C2" s="212"/>
      <c r="D2" s="212"/>
      <c r="E2" s="212"/>
      <c r="F2" s="212"/>
      <c r="G2" s="212"/>
      <c r="H2" s="212"/>
      <c r="I2" s="212"/>
      <c r="J2" s="212"/>
      <c r="K2" s="52"/>
      <c r="L2" s="48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52"/>
      <c r="L3" s="48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52"/>
      <c r="L4" s="48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52"/>
      <c r="L5" s="48"/>
    </row>
    <row r="6" spans="1:14">
      <c r="A6" s="215" t="s">
        <v>9</v>
      </c>
      <c r="B6" s="215"/>
      <c r="C6" s="215"/>
      <c r="D6" s="215"/>
    </row>
    <row r="7" spans="1:14">
      <c r="A7" s="216" t="s">
        <v>4</v>
      </c>
      <c r="B7" s="216"/>
      <c r="C7" s="216"/>
      <c r="D7" s="216"/>
      <c r="E7" s="217"/>
      <c r="F7" s="217"/>
      <c r="G7" s="217"/>
      <c r="H7" s="217"/>
      <c r="I7" s="109"/>
      <c r="J7" s="109"/>
      <c r="K7" s="61"/>
    </row>
    <row r="8" spans="1:14">
      <c r="A8" s="109"/>
      <c r="G8" s="63"/>
    </row>
    <row r="9" spans="1:14">
      <c r="A9" s="217" t="s">
        <v>649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67" customFormat="1">
      <c r="A14" s="36">
        <v>1</v>
      </c>
      <c r="B14" s="166" t="s">
        <v>1846</v>
      </c>
      <c r="C14" s="116" t="s">
        <v>305</v>
      </c>
      <c r="D14" s="117">
        <v>36878</v>
      </c>
      <c r="E14" s="131">
        <v>82</v>
      </c>
      <c r="F14" s="131">
        <v>82</v>
      </c>
      <c r="G14" s="131">
        <v>82</v>
      </c>
      <c r="H14" s="38" t="str">
        <f>IF(G14&gt;=90,"Xuất sắc",IF(G14&gt;=80,"Tốt", IF(G14&gt;=65,"Khá",IF(G14&gt;=50,"Trung bình", IF(G14&gt;=35, "Yếu", "Kém")))))</f>
        <v>Tốt</v>
      </c>
      <c r="I14" s="131">
        <v>82</v>
      </c>
      <c r="J14" s="39" t="str">
        <f>IF(I14&gt;=90,"Xuất sắc",IF(I14&gt;=80,"Tốt", IF(I14&gt;=65,"Khá",IF(I14&gt;=50,"Trung bình", IF(I14&gt;=35, "Yếu", "Kém")))))</f>
        <v>Tốt</v>
      </c>
      <c r="K14" s="40"/>
      <c r="L14" s="41"/>
      <c r="M14" s="38"/>
      <c r="N14" s="67" t="e">
        <f>VLOOKUP(B14,'[1]thôi học'!B$2:B$211,1,0)</f>
        <v>#N/A</v>
      </c>
    </row>
    <row r="15" spans="1:14">
      <c r="A15" s="36">
        <v>2</v>
      </c>
      <c r="B15" s="166" t="s">
        <v>1847</v>
      </c>
      <c r="C15" s="116" t="s">
        <v>306</v>
      </c>
      <c r="D15" s="117">
        <v>36528</v>
      </c>
      <c r="E15" s="131">
        <v>80</v>
      </c>
      <c r="F15" s="131">
        <v>80</v>
      </c>
      <c r="G15" s="131">
        <v>80</v>
      </c>
      <c r="H15" s="38" t="str">
        <f>IF(G15&gt;=90,"Xuất sắc",IF(G15&gt;=80,"Tốt", IF(G15&gt;=65,"Khá",IF(G15&gt;=50,"Trung bình", IF(G15&gt;=35, "Yếu", "Kém")))))</f>
        <v>Tốt</v>
      </c>
      <c r="I15" s="131">
        <v>80</v>
      </c>
      <c r="J15" s="39" t="str">
        <f>IF(I15&gt;=90,"Xuất sắc",IF(I15&gt;=80,"Tốt", IF(I15&gt;=65,"Khá",IF(I15&gt;=50,"Trung bình", IF(I15&gt;=35, "Yếu", "Kém")))))</f>
        <v>Tốt</v>
      </c>
      <c r="K15" s="36"/>
      <c r="L15" s="47"/>
      <c r="M15" s="38"/>
      <c r="N15" s="67" t="e">
        <f>VLOOKUP(B15,'[1]thôi học'!B$2:B$211,1,0)</f>
        <v>#N/A</v>
      </c>
    </row>
    <row r="16" spans="1:14" s="67" customFormat="1">
      <c r="A16" s="36">
        <v>3</v>
      </c>
      <c r="B16" s="166" t="s">
        <v>1848</v>
      </c>
      <c r="C16" s="116" t="s">
        <v>66</v>
      </c>
      <c r="D16" s="117">
        <v>36807</v>
      </c>
      <c r="E16" s="131">
        <v>90</v>
      </c>
      <c r="F16" s="131">
        <v>90</v>
      </c>
      <c r="G16" s="131">
        <v>90</v>
      </c>
      <c r="H16" s="38" t="str">
        <f t="shared" ref="H16:H57" si="0">IF(G16&gt;=90,"Xuất sắc",IF(G16&gt;=80,"Tốt", IF(G16&gt;=65,"Khá",IF(G16&gt;=50,"Trung bình", IF(G16&gt;=35, "Yếu", "Kém")))))</f>
        <v>Xuất sắc</v>
      </c>
      <c r="I16" s="131">
        <v>90</v>
      </c>
      <c r="J16" s="39" t="str">
        <f t="shared" ref="J16:J57" si="1">IF(I16&gt;=90,"Xuất sắc",IF(I16&gt;=80,"Tốt", IF(I16&gt;=65,"Khá",IF(I16&gt;=50,"Trung bình", IF(I16&gt;=35, "Yếu", "Kém")))))</f>
        <v>Xuất sắc</v>
      </c>
      <c r="K16" s="40"/>
      <c r="L16" s="41"/>
      <c r="M16" s="38"/>
      <c r="N16" s="67" t="e">
        <f>VLOOKUP(B16,'[1]thôi học'!B$2:B$211,1,0)</f>
        <v>#N/A</v>
      </c>
    </row>
    <row r="17" spans="1:14" s="67" customFormat="1">
      <c r="A17" s="36">
        <v>4</v>
      </c>
      <c r="B17" s="166" t="s">
        <v>1849</v>
      </c>
      <c r="C17" s="116" t="s">
        <v>308</v>
      </c>
      <c r="D17" s="117">
        <v>36646</v>
      </c>
      <c r="E17" s="131">
        <v>80</v>
      </c>
      <c r="F17" s="131">
        <v>80</v>
      </c>
      <c r="G17" s="131">
        <v>80</v>
      </c>
      <c r="H17" s="38" t="str">
        <f t="shared" si="0"/>
        <v>Tốt</v>
      </c>
      <c r="I17" s="131">
        <v>80</v>
      </c>
      <c r="J17" s="39" t="str">
        <f t="shared" si="1"/>
        <v>Tốt</v>
      </c>
      <c r="K17" s="40"/>
      <c r="L17" s="41"/>
      <c r="M17" s="38"/>
      <c r="N17" s="67" t="e">
        <f>VLOOKUP(B17,'[1]thôi học'!B$2:B$211,1,0)</f>
        <v>#N/A</v>
      </c>
    </row>
    <row r="18" spans="1:14" s="67" customFormat="1">
      <c r="A18" s="36">
        <v>5</v>
      </c>
      <c r="B18" s="166" t="s">
        <v>1850</v>
      </c>
      <c r="C18" s="116" t="s">
        <v>309</v>
      </c>
      <c r="D18" s="117">
        <v>36558</v>
      </c>
      <c r="E18" s="131">
        <v>90</v>
      </c>
      <c r="F18" s="131">
        <v>90</v>
      </c>
      <c r="G18" s="131">
        <v>90</v>
      </c>
      <c r="H18" s="38" t="str">
        <f t="shared" si="0"/>
        <v>Xuất sắc</v>
      </c>
      <c r="I18" s="131">
        <v>90</v>
      </c>
      <c r="J18" s="39" t="str">
        <f t="shared" si="1"/>
        <v>Xuất sắc</v>
      </c>
      <c r="K18" s="40"/>
      <c r="L18" s="41"/>
      <c r="M18" s="38"/>
      <c r="N18" s="67" t="e">
        <f>VLOOKUP(B18,'[1]thôi học'!B$2:B$211,1,0)</f>
        <v>#N/A</v>
      </c>
    </row>
    <row r="19" spans="1:14" s="67" customFormat="1">
      <c r="A19" s="36">
        <v>6</v>
      </c>
      <c r="B19" s="166" t="s">
        <v>1851</v>
      </c>
      <c r="C19" s="116" t="s">
        <v>310</v>
      </c>
      <c r="D19" s="117">
        <v>36752</v>
      </c>
      <c r="E19" s="131">
        <v>90</v>
      </c>
      <c r="F19" s="131">
        <v>90</v>
      </c>
      <c r="G19" s="131">
        <v>90</v>
      </c>
      <c r="H19" s="38" t="str">
        <f t="shared" si="0"/>
        <v>Xuất sắc</v>
      </c>
      <c r="I19" s="131">
        <v>90</v>
      </c>
      <c r="J19" s="39" t="str">
        <f t="shared" si="1"/>
        <v>Xuất sắc</v>
      </c>
      <c r="K19" s="40"/>
      <c r="L19" s="41"/>
      <c r="M19" s="38"/>
      <c r="N19" s="67" t="e">
        <f>VLOOKUP(B19,'[1]thôi học'!B$2:B$211,1,0)</f>
        <v>#N/A</v>
      </c>
    </row>
    <row r="20" spans="1:14" s="67" customFormat="1">
      <c r="A20" s="36">
        <v>7</v>
      </c>
      <c r="B20" s="166" t="s">
        <v>1852</v>
      </c>
      <c r="C20" s="116" t="s">
        <v>311</v>
      </c>
      <c r="D20" s="117">
        <v>36855</v>
      </c>
      <c r="E20" s="131">
        <v>80</v>
      </c>
      <c r="F20" s="131">
        <v>80</v>
      </c>
      <c r="G20" s="131">
        <v>80</v>
      </c>
      <c r="H20" s="38" t="str">
        <f t="shared" si="0"/>
        <v>Tốt</v>
      </c>
      <c r="I20" s="131">
        <v>80</v>
      </c>
      <c r="J20" s="39" t="str">
        <f t="shared" si="1"/>
        <v>Tốt</v>
      </c>
      <c r="K20" s="40"/>
      <c r="L20" s="41"/>
      <c r="M20" s="38"/>
      <c r="N20" s="67" t="e">
        <f>VLOOKUP(B20,'[1]thôi học'!B$2:B$211,1,0)</f>
        <v>#N/A</v>
      </c>
    </row>
    <row r="21" spans="1:14" s="67" customFormat="1">
      <c r="A21" s="36">
        <v>8</v>
      </c>
      <c r="B21" s="166" t="s">
        <v>1853</v>
      </c>
      <c r="C21" s="116" t="s">
        <v>313</v>
      </c>
      <c r="D21" s="117">
        <v>36861</v>
      </c>
      <c r="E21" s="131">
        <v>90</v>
      </c>
      <c r="F21" s="131">
        <v>90</v>
      </c>
      <c r="G21" s="131">
        <v>90</v>
      </c>
      <c r="H21" s="38" t="str">
        <f t="shared" si="0"/>
        <v>Xuất sắc</v>
      </c>
      <c r="I21" s="131">
        <v>90</v>
      </c>
      <c r="J21" s="39" t="str">
        <f t="shared" si="1"/>
        <v>Xuất sắc</v>
      </c>
      <c r="K21" s="40"/>
      <c r="L21" s="41"/>
      <c r="M21" s="38"/>
      <c r="N21" s="67" t="e">
        <f>VLOOKUP(B21,'[1]thôi học'!B$2:B$211,1,0)</f>
        <v>#N/A</v>
      </c>
    </row>
    <row r="22" spans="1:14" s="67" customFormat="1">
      <c r="A22" s="36">
        <v>9</v>
      </c>
      <c r="B22" s="166" t="s">
        <v>1854</v>
      </c>
      <c r="C22" s="116" t="s">
        <v>314</v>
      </c>
      <c r="D22" s="117">
        <v>36828</v>
      </c>
      <c r="E22" s="131">
        <v>90</v>
      </c>
      <c r="F22" s="131">
        <v>90</v>
      </c>
      <c r="G22" s="131">
        <v>90</v>
      </c>
      <c r="H22" s="38" t="str">
        <f t="shared" si="0"/>
        <v>Xuất sắc</v>
      </c>
      <c r="I22" s="131">
        <v>90</v>
      </c>
      <c r="J22" s="39" t="str">
        <f t="shared" si="1"/>
        <v>Xuất sắc</v>
      </c>
      <c r="K22" s="40"/>
      <c r="L22" s="41"/>
      <c r="M22" s="38"/>
      <c r="N22" s="67" t="e">
        <f>VLOOKUP(B22,'[1]thôi học'!B$2:B$211,1,0)</f>
        <v>#N/A</v>
      </c>
    </row>
    <row r="23" spans="1:14" s="67" customFormat="1">
      <c r="A23" s="36">
        <v>10</v>
      </c>
      <c r="B23" s="166" t="s">
        <v>1855</v>
      </c>
      <c r="C23" s="116" t="s">
        <v>92</v>
      </c>
      <c r="D23" s="117">
        <v>36791</v>
      </c>
      <c r="E23" s="131">
        <v>80</v>
      </c>
      <c r="F23" s="131">
        <v>80</v>
      </c>
      <c r="G23" s="131">
        <v>80</v>
      </c>
      <c r="H23" s="38" t="str">
        <f t="shared" si="0"/>
        <v>Tốt</v>
      </c>
      <c r="I23" s="131">
        <v>80</v>
      </c>
      <c r="J23" s="39" t="str">
        <f t="shared" si="1"/>
        <v>Tốt</v>
      </c>
      <c r="K23" s="37"/>
      <c r="L23" s="47"/>
      <c r="M23" s="38"/>
      <c r="N23" s="67" t="e">
        <f>VLOOKUP(B23,'[1]thôi học'!B$2:B$211,1,0)</f>
        <v>#N/A</v>
      </c>
    </row>
    <row r="24" spans="1:14" s="67" customFormat="1">
      <c r="A24" s="36">
        <v>11</v>
      </c>
      <c r="B24" s="166" t="s">
        <v>1856</v>
      </c>
      <c r="C24" s="116" t="s">
        <v>315</v>
      </c>
      <c r="D24" s="117">
        <v>36578</v>
      </c>
      <c r="E24" s="131">
        <v>80</v>
      </c>
      <c r="F24" s="131">
        <v>80</v>
      </c>
      <c r="G24" s="131">
        <v>80</v>
      </c>
      <c r="H24" s="38" t="str">
        <f t="shared" si="0"/>
        <v>Tốt</v>
      </c>
      <c r="I24" s="131">
        <v>80</v>
      </c>
      <c r="J24" s="39" t="str">
        <f t="shared" si="1"/>
        <v>Tốt</v>
      </c>
      <c r="K24" s="37"/>
      <c r="L24" s="47"/>
      <c r="M24" s="38"/>
      <c r="N24" s="67" t="e">
        <f>VLOOKUP(B24,'[1]thôi học'!B$2:B$211,1,0)</f>
        <v>#N/A</v>
      </c>
    </row>
    <row r="25" spans="1:14" s="67" customFormat="1">
      <c r="A25" s="36">
        <v>12</v>
      </c>
      <c r="B25" s="166" t="s">
        <v>1857</v>
      </c>
      <c r="C25" s="116" t="s">
        <v>317</v>
      </c>
      <c r="D25" s="117">
        <v>36836</v>
      </c>
      <c r="E25" s="131">
        <v>85</v>
      </c>
      <c r="F25" s="131">
        <v>85</v>
      </c>
      <c r="G25" s="131">
        <v>85</v>
      </c>
      <c r="H25" s="38" t="str">
        <f t="shared" si="0"/>
        <v>Tốt</v>
      </c>
      <c r="I25" s="131">
        <v>85</v>
      </c>
      <c r="J25" s="39" t="str">
        <f t="shared" si="1"/>
        <v>Tốt</v>
      </c>
      <c r="K25" s="40"/>
      <c r="L25" s="41"/>
      <c r="M25" s="38"/>
      <c r="N25" s="67" t="e">
        <f>VLOOKUP(B25,'[1]thôi học'!B$2:B$211,1,0)</f>
        <v>#N/A</v>
      </c>
    </row>
    <row r="26" spans="1:14" s="67" customFormat="1">
      <c r="A26" s="36">
        <v>13</v>
      </c>
      <c r="B26" s="166" t="s">
        <v>1858</v>
      </c>
      <c r="C26" s="116" t="s">
        <v>72</v>
      </c>
      <c r="D26" s="117">
        <v>36679</v>
      </c>
      <c r="E26" s="131">
        <v>90</v>
      </c>
      <c r="F26" s="131">
        <v>90</v>
      </c>
      <c r="G26" s="131">
        <v>90</v>
      </c>
      <c r="H26" s="38" t="str">
        <f t="shared" si="0"/>
        <v>Xuất sắc</v>
      </c>
      <c r="I26" s="131">
        <v>90</v>
      </c>
      <c r="J26" s="39" t="str">
        <f t="shared" si="1"/>
        <v>Xuất sắc</v>
      </c>
      <c r="K26" s="40"/>
      <c r="L26" s="41"/>
      <c r="M26" s="38"/>
      <c r="N26" s="67" t="e">
        <f>VLOOKUP(B26,'[1]thôi học'!B$2:B$211,1,0)</f>
        <v>#N/A</v>
      </c>
    </row>
    <row r="27" spans="1:14" s="67" customFormat="1">
      <c r="A27" s="36">
        <v>14</v>
      </c>
      <c r="B27" s="166" t="s">
        <v>1859</v>
      </c>
      <c r="C27" s="116" t="s">
        <v>319</v>
      </c>
      <c r="D27" s="117">
        <v>36737</v>
      </c>
      <c r="E27" s="131">
        <v>80</v>
      </c>
      <c r="F27" s="131">
        <v>80</v>
      </c>
      <c r="G27" s="131">
        <v>80</v>
      </c>
      <c r="H27" s="38" t="str">
        <f t="shared" si="0"/>
        <v>Tốt</v>
      </c>
      <c r="I27" s="131">
        <v>80</v>
      </c>
      <c r="J27" s="39" t="str">
        <f t="shared" si="1"/>
        <v>Tốt</v>
      </c>
      <c r="K27" s="40"/>
      <c r="L27" s="41"/>
      <c r="M27" s="38"/>
      <c r="N27" s="67" t="e">
        <f>VLOOKUP(B27,'[1]thôi học'!B$2:B$211,1,0)</f>
        <v>#N/A</v>
      </c>
    </row>
    <row r="28" spans="1:14" s="67" customFormat="1">
      <c r="A28" s="36">
        <v>15</v>
      </c>
      <c r="B28" s="166" t="s">
        <v>1860</v>
      </c>
      <c r="C28" s="116" t="s">
        <v>320</v>
      </c>
      <c r="D28" s="117">
        <v>36805</v>
      </c>
      <c r="E28" s="131">
        <v>80</v>
      </c>
      <c r="F28" s="131">
        <v>80</v>
      </c>
      <c r="G28" s="131">
        <v>80</v>
      </c>
      <c r="H28" s="38" t="str">
        <f t="shared" si="0"/>
        <v>Tốt</v>
      </c>
      <c r="I28" s="131">
        <v>80</v>
      </c>
      <c r="J28" s="39" t="str">
        <f t="shared" si="1"/>
        <v>Tốt</v>
      </c>
      <c r="K28" s="40"/>
      <c r="L28" s="41"/>
      <c r="M28" s="38"/>
      <c r="N28" s="67" t="e">
        <f>VLOOKUP(B28,'[1]thôi học'!B$2:B$211,1,0)</f>
        <v>#N/A</v>
      </c>
    </row>
    <row r="29" spans="1:14" s="67" customFormat="1">
      <c r="A29" s="36">
        <v>16</v>
      </c>
      <c r="B29" s="166" t="s">
        <v>1861</v>
      </c>
      <c r="C29" s="116" t="s">
        <v>321</v>
      </c>
      <c r="D29" s="117">
        <v>36526</v>
      </c>
      <c r="E29" s="131">
        <v>90</v>
      </c>
      <c r="F29" s="131">
        <v>90</v>
      </c>
      <c r="G29" s="131">
        <v>90</v>
      </c>
      <c r="H29" s="38" t="str">
        <f t="shared" si="0"/>
        <v>Xuất sắc</v>
      </c>
      <c r="I29" s="131">
        <v>90</v>
      </c>
      <c r="J29" s="39" t="str">
        <f t="shared" si="1"/>
        <v>Xuất sắc</v>
      </c>
      <c r="K29" s="37"/>
      <c r="L29" s="47"/>
      <c r="M29" s="38"/>
      <c r="N29" s="67" t="e">
        <f>VLOOKUP(B29,'[1]thôi học'!B$2:B$211,1,0)</f>
        <v>#N/A</v>
      </c>
    </row>
    <row r="30" spans="1:14" s="67" customFormat="1">
      <c r="A30" s="36">
        <v>17</v>
      </c>
      <c r="B30" s="166" t="s">
        <v>1862</v>
      </c>
      <c r="C30" s="116" t="s">
        <v>323</v>
      </c>
      <c r="D30" s="117">
        <v>36818</v>
      </c>
      <c r="E30" s="131">
        <v>90</v>
      </c>
      <c r="F30" s="131">
        <v>90</v>
      </c>
      <c r="G30" s="131">
        <v>90</v>
      </c>
      <c r="H30" s="38" t="str">
        <f t="shared" si="0"/>
        <v>Xuất sắc</v>
      </c>
      <c r="I30" s="131">
        <v>90</v>
      </c>
      <c r="J30" s="39" t="str">
        <f t="shared" si="1"/>
        <v>Xuất sắc</v>
      </c>
      <c r="K30" s="37"/>
      <c r="L30" s="47"/>
      <c r="M30" s="38"/>
      <c r="N30" s="67" t="e">
        <f>VLOOKUP(B30,'[1]thôi học'!B$2:B$211,1,0)</f>
        <v>#N/A</v>
      </c>
    </row>
    <row r="31" spans="1:14" s="67" customFormat="1">
      <c r="A31" s="36">
        <v>18</v>
      </c>
      <c r="B31" s="166" t="s">
        <v>1863</v>
      </c>
      <c r="C31" s="116" t="s">
        <v>324</v>
      </c>
      <c r="D31" s="117">
        <v>36735</v>
      </c>
      <c r="E31" s="131">
        <v>90</v>
      </c>
      <c r="F31" s="131">
        <v>90</v>
      </c>
      <c r="G31" s="131">
        <v>90</v>
      </c>
      <c r="H31" s="38" t="str">
        <f t="shared" si="0"/>
        <v>Xuất sắc</v>
      </c>
      <c r="I31" s="131">
        <v>90</v>
      </c>
      <c r="J31" s="39" t="str">
        <f t="shared" si="1"/>
        <v>Xuất sắc</v>
      </c>
      <c r="K31" s="40"/>
      <c r="L31" s="41"/>
      <c r="M31" s="38"/>
      <c r="N31" s="67" t="e">
        <f>VLOOKUP(B31,'[1]thôi học'!B$2:B$211,1,0)</f>
        <v>#N/A</v>
      </c>
    </row>
    <row r="32" spans="1:14" s="67" customFormat="1">
      <c r="A32" s="36">
        <v>19</v>
      </c>
      <c r="B32" s="166" t="s">
        <v>1864</v>
      </c>
      <c r="C32" s="116" t="s">
        <v>325</v>
      </c>
      <c r="D32" s="117">
        <v>36813</v>
      </c>
      <c r="E32" s="131">
        <v>90</v>
      </c>
      <c r="F32" s="131">
        <v>90</v>
      </c>
      <c r="G32" s="131">
        <v>90</v>
      </c>
      <c r="H32" s="38" t="str">
        <f t="shared" si="0"/>
        <v>Xuất sắc</v>
      </c>
      <c r="I32" s="131">
        <v>90</v>
      </c>
      <c r="J32" s="39" t="str">
        <f t="shared" si="1"/>
        <v>Xuất sắc</v>
      </c>
      <c r="K32" s="40"/>
      <c r="L32" s="41"/>
      <c r="M32" s="38"/>
      <c r="N32" s="67" t="e">
        <f>VLOOKUP(B32,'[1]thôi học'!B$2:B$211,1,0)</f>
        <v>#N/A</v>
      </c>
    </row>
    <row r="33" spans="1:14" s="67" customFormat="1">
      <c r="A33" s="36">
        <v>20</v>
      </c>
      <c r="B33" s="166" t="s">
        <v>1865</v>
      </c>
      <c r="C33" s="116" t="s">
        <v>326</v>
      </c>
      <c r="D33" s="117">
        <v>36716</v>
      </c>
      <c r="E33" s="131">
        <v>90</v>
      </c>
      <c r="F33" s="131">
        <v>90</v>
      </c>
      <c r="G33" s="131">
        <v>90</v>
      </c>
      <c r="H33" s="38" t="str">
        <f t="shared" si="0"/>
        <v>Xuất sắc</v>
      </c>
      <c r="I33" s="131">
        <v>90</v>
      </c>
      <c r="J33" s="39" t="str">
        <f t="shared" si="1"/>
        <v>Xuất sắc</v>
      </c>
      <c r="K33" s="40"/>
      <c r="L33" s="41"/>
      <c r="M33" s="38"/>
      <c r="N33" s="67" t="e">
        <f>VLOOKUP(B33,'[1]thôi học'!B$2:B$211,1,0)</f>
        <v>#N/A</v>
      </c>
    </row>
    <row r="34" spans="1:14" s="67" customFormat="1">
      <c r="A34" s="36">
        <v>21</v>
      </c>
      <c r="B34" s="166" t="s">
        <v>1866</v>
      </c>
      <c r="C34" s="116" t="s">
        <v>437</v>
      </c>
      <c r="D34" s="117">
        <v>36829</v>
      </c>
      <c r="E34" s="131">
        <v>80</v>
      </c>
      <c r="F34" s="131">
        <v>80</v>
      </c>
      <c r="G34" s="131">
        <v>80</v>
      </c>
      <c r="H34" s="38" t="str">
        <f t="shared" si="0"/>
        <v>Tốt</v>
      </c>
      <c r="I34" s="131">
        <v>80</v>
      </c>
      <c r="J34" s="39" t="str">
        <f t="shared" si="1"/>
        <v>Tốt</v>
      </c>
      <c r="K34" s="40"/>
      <c r="L34" s="41"/>
      <c r="M34" s="38"/>
      <c r="N34" s="67" t="e">
        <f>VLOOKUP(B34,'[1]thôi học'!B$2:B$211,1,0)</f>
        <v>#N/A</v>
      </c>
    </row>
    <row r="35" spans="1:14" s="67" customFormat="1">
      <c r="A35" s="36">
        <v>22</v>
      </c>
      <c r="B35" s="166" t="s">
        <v>1867</v>
      </c>
      <c r="C35" s="116" t="s">
        <v>330</v>
      </c>
      <c r="D35" s="117">
        <v>36551</v>
      </c>
      <c r="E35" s="131">
        <v>80</v>
      </c>
      <c r="F35" s="131">
        <v>80</v>
      </c>
      <c r="G35" s="131">
        <v>80</v>
      </c>
      <c r="H35" s="38" t="str">
        <f t="shared" si="0"/>
        <v>Tốt</v>
      </c>
      <c r="I35" s="131">
        <v>80</v>
      </c>
      <c r="J35" s="39" t="str">
        <f t="shared" si="1"/>
        <v>Tốt</v>
      </c>
      <c r="K35" s="37"/>
      <c r="L35" s="47"/>
      <c r="M35" s="38"/>
      <c r="N35" s="67" t="e">
        <f>VLOOKUP(B35,'[1]thôi học'!B$2:B$211,1,0)</f>
        <v>#N/A</v>
      </c>
    </row>
    <row r="36" spans="1:14" s="67" customFormat="1">
      <c r="A36" s="36">
        <v>23</v>
      </c>
      <c r="B36" s="166" t="s">
        <v>1868</v>
      </c>
      <c r="C36" s="116" t="s">
        <v>331</v>
      </c>
      <c r="D36" s="117">
        <v>36767</v>
      </c>
      <c r="E36" s="131">
        <v>80</v>
      </c>
      <c r="F36" s="131">
        <v>80</v>
      </c>
      <c r="G36" s="131">
        <v>80</v>
      </c>
      <c r="H36" s="38" t="str">
        <f t="shared" si="0"/>
        <v>Tốt</v>
      </c>
      <c r="I36" s="131">
        <v>80</v>
      </c>
      <c r="J36" s="39" t="str">
        <f t="shared" si="1"/>
        <v>Tốt</v>
      </c>
      <c r="K36" s="40"/>
      <c r="L36" s="41"/>
      <c r="M36" s="38"/>
      <c r="N36" s="67" t="e">
        <f>VLOOKUP(B36,'[1]thôi học'!B$2:B$211,1,0)</f>
        <v>#N/A</v>
      </c>
    </row>
    <row r="37" spans="1:14" s="67" customFormat="1">
      <c r="A37" s="36">
        <v>24</v>
      </c>
      <c r="B37" s="166" t="s">
        <v>1869</v>
      </c>
      <c r="C37" s="116" t="s">
        <v>332</v>
      </c>
      <c r="D37" s="117">
        <v>36821</v>
      </c>
      <c r="E37" s="131">
        <v>80</v>
      </c>
      <c r="F37" s="131">
        <v>80</v>
      </c>
      <c r="G37" s="131">
        <v>80</v>
      </c>
      <c r="H37" s="38" t="str">
        <f t="shared" si="0"/>
        <v>Tốt</v>
      </c>
      <c r="I37" s="131">
        <v>80</v>
      </c>
      <c r="J37" s="39" t="str">
        <f t="shared" si="1"/>
        <v>Tốt</v>
      </c>
      <c r="K37" s="40"/>
      <c r="L37" s="41"/>
      <c r="M37" s="38"/>
      <c r="N37" s="67" t="e">
        <f>VLOOKUP(B37,'[1]thôi học'!B$2:B$211,1,0)</f>
        <v>#N/A</v>
      </c>
    </row>
    <row r="38" spans="1:14" s="67" customFormat="1">
      <c r="A38" s="36">
        <v>25</v>
      </c>
      <c r="B38" s="166" t="s">
        <v>1870</v>
      </c>
      <c r="C38" s="116" t="s">
        <v>333</v>
      </c>
      <c r="D38" s="117">
        <v>36580</v>
      </c>
      <c r="E38" s="131">
        <v>90</v>
      </c>
      <c r="F38" s="131">
        <v>90</v>
      </c>
      <c r="G38" s="131">
        <v>90</v>
      </c>
      <c r="H38" s="38" t="str">
        <f t="shared" si="0"/>
        <v>Xuất sắc</v>
      </c>
      <c r="I38" s="131">
        <v>90</v>
      </c>
      <c r="J38" s="39" t="str">
        <f t="shared" si="1"/>
        <v>Xuất sắc</v>
      </c>
      <c r="K38" s="40"/>
      <c r="L38" s="41"/>
      <c r="M38" s="38"/>
      <c r="N38" s="67" t="e">
        <f>VLOOKUP(B38,'[1]thôi học'!B$2:B$211,1,0)</f>
        <v>#N/A</v>
      </c>
    </row>
    <row r="39" spans="1:14" s="67" customFormat="1">
      <c r="A39" s="36">
        <v>26</v>
      </c>
      <c r="B39" s="166" t="s">
        <v>1871</v>
      </c>
      <c r="C39" s="116" t="s">
        <v>334</v>
      </c>
      <c r="D39" s="117">
        <v>36821</v>
      </c>
      <c r="E39" s="131">
        <v>0</v>
      </c>
      <c r="F39" s="131">
        <v>0</v>
      </c>
      <c r="G39" s="131">
        <v>0</v>
      </c>
      <c r="H39" s="38" t="str">
        <f t="shared" si="0"/>
        <v>Kém</v>
      </c>
      <c r="I39" s="131">
        <v>0</v>
      </c>
      <c r="J39" s="39" t="str">
        <f t="shared" si="1"/>
        <v>Kém</v>
      </c>
      <c r="K39" s="40"/>
      <c r="L39" s="41"/>
      <c r="M39" s="38"/>
      <c r="N39" s="67" t="e">
        <f>VLOOKUP(B39,'[1]thôi học'!B$2:B$211,1,0)</f>
        <v>#N/A</v>
      </c>
    </row>
    <row r="40" spans="1:14" s="67" customFormat="1">
      <c r="A40" s="36">
        <v>27</v>
      </c>
      <c r="B40" s="166" t="s">
        <v>1872</v>
      </c>
      <c r="C40" s="116" t="s">
        <v>442</v>
      </c>
      <c r="D40" s="117">
        <v>36641</v>
      </c>
      <c r="E40" s="131">
        <v>80</v>
      </c>
      <c r="F40" s="131">
        <v>80</v>
      </c>
      <c r="G40" s="131">
        <v>80</v>
      </c>
      <c r="H40" s="38" t="str">
        <f t="shared" si="0"/>
        <v>Tốt</v>
      </c>
      <c r="I40" s="131">
        <v>80</v>
      </c>
      <c r="J40" s="39" t="str">
        <f t="shared" si="1"/>
        <v>Tốt</v>
      </c>
      <c r="K40" s="37"/>
      <c r="L40" s="47"/>
      <c r="M40" s="38"/>
      <c r="N40" s="67" t="e">
        <f>VLOOKUP(B40,'[1]thôi học'!B$2:B$211,1,0)</f>
        <v>#N/A</v>
      </c>
    </row>
    <row r="41" spans="1:14" s="67" customFormat="1">
      <c r="A41" s="36">
        <v>28</v>
      </c>
      <c r="B41" s="166" t="s">
        <v>1873</v>
      </c>
      <c r="C41" s="116" t="s">
        <v>335</v>
      </c>
      <c r="D41" s="117">
        <v>36787</v>
      </c>
      <c r="E41" s="131">
        <v>80</v>
      </c>
      <c r="F41" s="131">
        <v>80</v>
      </c>
      <c r="G41" s="131">
        <v>80</v>
      </c>
      <c r="H41" s="38" t="str">
        <f t="shared" si="0"/>
        <v>Tốt</v>
      </c>
      <c r="I41" s="131">
        <v>80</v>
      </c>
      <c r="J41" s="39" t="str">
        <f t="shared" si="1"/>
        <v>Tốt</v>
      </c>
      <c r="K41" s="37"/>
      <c r="L41" s="47"/>
      <c r="M41" s="38"/>
      <c r="N41" s="67" t="e">
        <f>VLOOKUP(B41,'[1]thôi học'!B$2:B$211,1,0)</f>
        <v>#N/A</v>
      </c>
    </row>
    <row r="42" spans="1:14" s="67" customFormat="1">
      <c r="A42" s="36">
        <v>29</v>
      </c>
      <c r="B42" s="166" t="s">
        <v>1874</v>
      </c>
      <c r="C42" s="116" t="s">
        <v>336</v>
      </c>
      <c r="D42" s="117">
        <v>36567</v>
      </c>
      <c r="E42" s="131">
        <v>82</v>
      </c>
      <c r="F42" s="131">
        <v>82</v>
      </c>
      <c r="G42" s="131">
        <v>82</v>
      </c>
      <c r="H42" s="38" t="str">
        <f t="shared" si="0"/>
        <v>Tốt</v>
      </c>
      <c r="I42" s="131">
        <v>82</v>
      </c>
      <c r="J42" s="39" t="str">
        <f t="shared" si="1"/>
        <v>Tốt</v>
      </c>
      <c r="K42" s="40"/>
      <c r="L42" s="41"/>
      <c r="M42" s="38"/>
      <c r="N42" s="67" t="e">
        <f>VLOOKUP(B42,'[1]thôi học'!B$2:B$211,1,0)</f>
        <v>#N/A</v>
      </c>
    </row>
    <row r="43" spans="1:14" s="67" customFormat="1">
      <c r="A43" s="36">
        <v>30</v>
      </c>
      <c r="B43" s="166" t="s">
        <v>1875</v>
      </c>
      <c r="C43" s="116" t="s">
        <v>337</v>
      </c>
      <c r="D43" s="117">
        <v>36541</v>
      </c>
      <c r="E43" s="131">
        <v>80</v>
      </c>
      <c r="F43" s="131">
        <v>80</v>
      </c>
      <c r="G43" s="131">
        <v>80</v>
      </c>
      <c r="H43" s="38" t="str">
        <f t="shared" si="0"/>
        <v>Tốt</v>
      </c>
      <c r="I43" s="131">
        <v>80</v>
      </c>
      <c r="J43" s="39" t="str">
        <f t="shared" si="1"/>
        <v>Tốt</v>
      </c>
      <c r="K43" s="40"/>
      <c r="L43" s="41"/>
      <c r="M43" s="38"/>
      <c r="N43" s="67" t="e">
        <f>VLOOKUP(B43,'[1]thôi học'!B$2:B$211,1,0)</f>
        <v>#N/A</v>
      </c>
    </row>
    <row r="44" spans="1:14" s="67" customFormat="1">
      <c r="A44" s="36">
        <v>31</v>
      </c>
      <c r="B44" s="166" t="s">
        <v>1876</v>
      </c>
      <c r="C44" s="116" t="s">
        <v>339</v>
      </c>
      <c r="D44" s="117">
        <v>36836</v>
      </c>
      <c r="E44" s="131">
        <v>80</v>
      </c>
      <c r="F44" s="131">
        <v>80</v>
      </c>
      <c r="G44" s="131">
        <v>80</v>
      </c>
      <c r="H44" s="38" t="str">
        <f t="shared" si="0"/>
        <v>Tốt</v>
      </c>
      <c r="I44" s="131">
        <v>80</v>
      </c>
      <c r="J44" s="39" t="str">
        <f t="shared" si="1"/>
        <v>Tốt</v>
      </c>
      <c r="K44" s="37"/>
      <c r="L44" s="47"/>
      <c r="M44" s="38"/>
      <c r="N44" s="67" t="e">
        <f>VLOOKUP(B44,'[1]thôi học'!B$2:B$211,1,0)</f>
        <v>#N/A</v>
      </c>
    </row>
    <row r="45" spans="1:14" s="67" customFormat="1">
      <c r="A45" s="36">
        <v>32</v>
      </c>
      <c r="B45" s="166" t="s">
        <v>1877</v>
      </c>
      <c r="C45" s="116" t="s">
        <v>342</v>
      </c>
      <c r="D45" s="117">
        <v>36887</v>
      </c>
      <c r="E45" s="131">
        <v>90</v>
      </c>
      <c r="F45" s="131">
        <v>90</v>
      </c>
      <c r="G45" s="131">
        <v>90</v>
      </c>
      <c r="H45" s="38" t="str">
        <f t="shared" si="0"/>
        <v>Xuất sắc</v>
      </c>
      <c r="I45" s="131">
        <v>90</v>
      </c>
      <c r="J45" s="39" t="str">
        <f t="shared" si="1"/>
        <v>Xuất sắc</v>
      </c>
      <c r="K45" s="40"/>
      <c r="L45" s="41"/>
      <c r="M45" s="38"/>
      <c r="N45" s="67" t="e">
        <f>VLOOKUP(B45,'[1]thôi học'!B$2:B$211,1,0)</f>
        <v>#N/A</v>
      </c>
    </row>
    <row r="46" spans="1:14" s="67" customFormat="1">
      <c r="A46" s="36">
        <v>33</v>
      </c>
      <c r="B46" s="166" t="s">
        <v>1878</v>
      </c>
      <c r="C46" s="116" t="s">
        <v>343</v>
      </c>
      <c r="D46" s="117">
        <v>36732</v>
      </c>
      <c r="E46" s="131">
        <v>90</v>
      </c>
      <c r="F46" s="131">
        <v>90</v>
      </c>
      <c r="G46" s="131">
        <v>90</v>
      </c>
      <c r="H46" s="38" t="str">
        <f t="shared" si="0"/>
        <v>Xuất sắc</v>
      </c>
      <c r="I46" s="131">
        <v>90</v>
      </c>
      <c r="J46" s="39" t="str">
        <f t="shared" si="1"/>
        <v>Xuất sắc</v>
      </c>
      <c r="K46" s="40"/>
      <c r="L46" s="41"/>
      <c r="M46" s="38"/>
      <c r="N46" s="67" t="e">
        <f>VLOOKUP(B46,'[1]thôi học'!B$2:B$211,1,0)</f>
        <v>#N/A</v>
      </c>
    </row>
    <row r="47" spans="1:14" s="67" customFormat="1">
      <c r="A47" s="36">
        <v>34</v>
      </c>
      <c r="B47" s="166" t="s">
        <v>1879</v>
      </c>
      <c r="C47" s="116" t="s">
        <v>51</v>
      </c>
      <c r="D47" s="117">
        <v>36806</v>
      </c>
      <c r="E47" s="131">
        <v>80</v>
      </c>
      <c r="F47" s="131">
        <v>80</v>
      </c>
      <c r="G47" s="131">
        <v>80</v>
      </c>
      <c r="H47" s="38" t="str">
        <f t="shared" si="0"/>
        <v>Tốt</v>
      </c>
      <c r="I47" s="131">
        <v>80</v>
      </c>
      <c r="J47" s="39" t="str">
        <f t="shared" si="1"/>
        <v>Tốt</v>
      </c>
      <c r="K47" s="40"/>
      <c r="L47" s="41"/>
      <c r="M47" s="38"/>
      <c r="N47" s="67" t="e">
        <f>VLOOKUP(B47,'[1]thôi học'!B$2:B$211,1,0)</f>
        <v>#N/A</v>
      </c>
    </row>
    <row r="48" spans="1:14" s="67" customFormat="1">
      <c r="A48" s="36">
        <v>35</v>
      </c>
      <c r="B48" s="166" t="s">
        <v>1880</v>
      </c>
      <c r="C48" s="116" t="s">
        <v>345</v>
      </c>
      <c r="D48" s="117">
        <v>36632</v>
      </c>
      <c r="E48" s="131">
        <v>90</v>
      </c>
      <c r="F48" s="131">
        <v>90</v>
      </c>
      <c r="G48" s="131">
        <v>90</v>
      </c>
      <c r="H48" s="38" t="str">
        <f t="shared" si="0"/>
        <v>Xuất sắc</v>
      </c>
      <c r="I48" s="131">
        <v>90</v>
      </c>
      <c r="J48" s="39" t="str">
        <f t="shared" si="1"/>
        <v>Xuất sắc</v>
      </c>
      <c r="K48" s="40"/>
      <c r="L48" s="41"/>
      <c r="M48" s="38"/>
      <c r="N48" s="67" t="e">
        <f>VLOOKUP(B48,'[1]thôi học'!B$2:B$211,1,0)</f>
        <v>#N/A</v>
      </c>
    </row>
    <row r="49" spans="1:14" s="67" customFormat="1">
      <c r="A49" s="36">
        <v>36</v>
      </c>
      <c r="B49" s="166" t="s">
        <v>1881</v>
      </c>
      <c r="C49" s="116" t="s">
        <v>346</v>
      </c>
      <c r="D49" s="117">
        <v>36821</v>
      </c>
      <c r="E49" s="131">
        <v>90</v>
      </c>
      <c r="F49" s="131">
        <v>90</v>
      </c>
      <c r="G49" s="131">
        <v>90</v>
      </c>
      <c r="H49" s="38" t="str">
        <f t="shared" si="0"/>
        <v>Xuất sắc</v>
      </c>
      <c r="I49" s="131">
        <v>90</v>
      </c>
      <c r="J49" s="39" t="str">
        <f t="shared" si="1"/>
        <v>Xuất sắc</v>
      </c>
      <c r="K49" s="40"/>
      <c r="L49" s="41"/>
      <c r="M49" s="38"/>
      <c r="N49" s="67" t="e">
        <f>VLOOKUP(B49,'[1]thôi học'!B$2:B$211,1,0)</f>
        <v>#N/A</v>
      </c>
    </row>
    <row r="50" spans="1:14" s="67" customFormat="1">
      <c r="A50" s="36">
        <v>37</v>
      </c>
      <c r="B50" s="166" t="s">
        <v>1882</v>
      </c>
      <c r="C50" s="116" t="s">
        <v>347</v>
      </c>
      <c r="D50" s="117">
        <v>36887</v>
      </c>
      <c r="E50" s="131">
        <v>90</v>
      </c>
      <c r="F50" s="131">
        <v>90</v>
      </c>
      <c r="G50" s="131">
        <v>90</v>
      </c>
      <c r="H50" s="38" t="str">
        <f t="shared" si="0"/>
        <v>Xuất sắc</v>
      </c>
      <c r="I50" s="131">
        <v>90</v>
      </c>
      <c r="J50" s="39" t="str">
        <f t="shared" si="1"/>
        <v>Xuất sắc</v>
      </c>
      <c r="K50" s="40"/>
      <c r="L50" s="41"/>
      <c r="M50" s="38"/>
      <c r="N50" s="67" t="e">
        <f>VLOOKUP(B50,'[1]thôi học'!B$2:B$211,1,0)</f>
        <v>#N/A</v>
      </c>
    </row>
    <row r="51" spans="1:14" s="67" customFormat="1">
      <c r="A51" s="36">
        <v>38</v>
      </c>
      <c r="B51" s="166" t="s">
        <v>1883</v>
      </c>
      <c r="C51" s="116" t="s">
        <v>350</v>
      </c>
      <c r="D51" s="117">
        <v>36828</v>
      </c>
      <c r="E51" s="131">
        <v>90</v>
      </c>
      <c r="F51" s="131">
        <v>90</v>
      </c>
      <c r="G51" s="131">
        <v>90</v>
      </c>
      <c r="H51" s="38" t="str">
        <f t="shared" si="0"/>
        <v>Xuất sắc</v>
      </c>
      <c r="I51" s="131">
        <v>90</v>
      </c>
      <c r="J51" s="39" t="str">
        <f t="shared" si="1"/>
        <v>Xuất sắc</v>
      </c>
      <c r="K51" s="40"/>
      <c r="L51" s="41"/>
      <c r="M51" s="38"/>
      <c r="N51" s="67" t="e">
        <f>VLOOKUP(B51,'[1]thôi học'!B$2:B$211,1,0)</f>
        <v>#N/A</v>
      </c>
    </row>
    <row r="52" spans="1:14" s="67" customFormat="1">
      <c r="A52" s="36">
        <v>39</v>
      </c>
      <c r="B52" s="166" t="s">
        <v>1884</v>
      </c>
      <c r="C52" s="116" t="s">
        <v>351</v>
      </c>
      <c r="D52" s="117">
        <v>36529</v>
      </c>
      <c r="E52" s="131">
        <v>77</v>
      </c>
      <c r="F52" s="131">
        <v>77</v>
      </c>
      <c r="G52" s="131">
        <v>77</v>
      </c>
      <c r="H52" s="38" t="str">
        <f t="shared" si="0"/>
        <v>Khá</v>
      </c>
      <c r="I52" s="131">
        <v>77</v>
      </c>
      <c r="J52" s="39" t="str">
        <f t="shared" si="1"/>
        <v>Khá</v>
      </c>
      <c r="K52" s="37"/>
      <c r="L52" s="47"/>
      <c r="M52" s="38"/>
      <c r="N52" s="67" t="e">
        <f>VLOOKUP(B52,'[1]thôi học'!B$2:B$211,1,0)</f>
        <v>#N/A</v>
      </c>
    </row>
    <row r="53" spans="1:14" s="67" customFormat="1">
      <c r="A53" s="36">
        <v>40</v>
      </c>
      <c r="B53" s="166" t="s">
        <v>1885</v>
      </c>
      <c r="C53" s="116" t="s">
        <v>84</v>
      </c>
      <c r="D53" s="117">
        <v>36687</v>
      </c>
      <c r="E53" s="131">
        <v>90</v>
      </c>
      <c r="F53" s="131">
        <v>90</v>
      </c>
      <c r="G53" s="131">
        <v>90</v>
      </c>
      <c r="H53" s="38" t="str">
        <f t="shared" si="0"/>
        <v>Xuất sắc</v>
      </c>
      <c r="I53" s="131">
        <v>90</v>
      </c>
      <c r="J53" s="39" t="str">
        <f t="shared" si="1"/>
        <v>Xuất sắc</v>
      </c>
      <c r="K53" s="40"/>
      <c r="L53" s="41"/>
      <c r="M53" s="38"/>
      <c r="N53" s="67" t="e">
        <f>VLOOKUP(B53,'[1]thôi học'!B$2:B$211,1,0)</f>
        <v>#N/A</v>
      </c>
    </row>
    <row r="54" spans="1:14" s="67" customFormat="1">
      <c r="A54" s="36">
        <v>41</v>
      </c>
      <c r="B54" s="166" t="s">
        <v>1886</v>
      </c>
      <c r="C54" s="116" t="s">
        <v>357</v>
      </c>
      <c r="D54" s="117">
        <v>36758</v>
      </c>
      <c r="E54" s="131">
        <v>80</v>
      </c>
      <c r="F54" s="131">
        <v>80</v>
      </c>
      <c r="G54" s="131">
        <v>80</v>
      </c>
      <c r="H54" s="38" t="str">
        <f t="shared" si="0"/>
        <v>Tốt</v>
      </c>
      <c r="I54" s="131">
        <v>80</v>
      </c>
      <c r="J54" s="39" t="str">
        <f t="shared" si="1"/>
        <v>Tốt</v>
      </c>
      <c r="K54" s="40"/>
      <c r="L54" s="41"/>
      <c r="M54" s="38"/>
      <c r="N54" s="67" t="e">
        <f>VLOOKUP(B54,'[1]thôi học'!B$2:B$211,1,0)</f>
        <v>#N/A</v>
      </c>
    </row>
    <row r="55" spans="1:14" s="67" customFormat="1">
      <c r="A55" s="36">
        <v>42</v>
      </c>
      <c r="B55" s="166" t="s">
        <v>1887</v>
      </c>
      <c r="C55" s="116" t="s">
        <v>359</v>
      </c>
      <c r="D55" s="117">
        <v>36553</v>
      </c>
      <c r="E55" s="131">
        <v>90</v>
      </c>
      <c r="F55" s="131">
        <v>90</v>
      </c>
      <c r="G55" s="131">
        <v>90</v>
      </c>
      <c r="H55" s="38" t="str">
        <f t="shared" si="0"/>
        <v>Xuất sắc</v>
      </c>
      <c r="I55" s="131">
        <v>90</v>
      </c>
      <c r="J55" s="39" t="str">
        <f t="shared" si="1"/>
        <v>Xuất sắc</v>
      </c>
      <c r="K55" s="40"/>
      <c r="L55" s="41"/>
      <c r="M55" s="38"/>
      <c r="N55" s="67" t="e">
        <f>VLOOKUP(B55,'[1]thôi học'!B$2:B$211,1,0)</f>
        <v>#N/A</v>
      </c>
    </row>
    <row r="56" spans="1:14" s="67" customFormat="1">
      <c r="A56" s="36">
        <v>43</v>
      </c>
      <c r="B56" s="166" t="s">
        <v>1888</v>
      </c>
      <c r="C56" s="116" t="s">
        <v>360</v>
      </c>
      <c r="D56" s="117">
        <v>36777</v>
      </c>
      <c r="E56" s="131">
        <v>90</v>
      </c>
      <c r="F56" s="131">
        <v>90</v>
      </c>
      <c r="G56" s="131">
        <v>90</v>
      </c>
      <c r="H56" s="38" t="str">
        <f t="shared" si="0"/>
        <v>Xuất sắc</v>
      </c>
      <c r="I56" s="131">
        <v>90</v>
      </c>
      <c r="J56" s="39" t="str">
        <f t="shared" si="1"/>
        <v>Xuất sắc</v>
      </c>
      <c r="K56" s="40"/>
      <c r="L56" s="41"/>
      <c r="M56" s="38"/>
      <c r="N56" s="67" t="e">
        <f>VLOOKUP(B56,'[1]thôi học'!B$2:B$211,1,0)</f>
        <v>#N/A</v>
      </c>
    </row>
    <row r="57" spans="1:14" s="67" customFormat="1">
      <c r="A57" s="36">
        <v>44</v>
      </c>
      <c r="B57" s="166" t="s">
        <v>1889</v>
      </c>
      <c r="C57" s="116" t="s">
        <v>362</v>
      </c>
      <c r="D57" s="117">
        <v>36625</v>
      </c>
      <c r="E57" s="131">
        <v>90</v>
      </c>
      <c r="F57" s="131">
        <v>90</v>
      </c>
      <c r="G57" s="131">
        <v>90</v>
      </c>
      <c r="H57" s="38" t="str">
        <f t="shared" si="0"/>
        <v>Xuất sắc</v>
      </c>
      <c r="I57" s="131">
        <v>90</v>
      </c>
      <c r="J57" s="39" t="str">
        <f t="shared" si="1"/>
        <v>Xuất sắc</v>
      </c>
      <c r="K57" s="40"/>
      <c r="L57" s="41"/>
      <c r="M57" s="38"/>
      <c r="N57" s="67" t="e">
        <f>VLOOKUP(B57,'[1]thôi học'!B$2:B$211,1,0)</f>
        <v>#N/A</v>
      </c>
    </row>
    <row r="58" spans="1:14">
      <c r="A58" s="36">
        <v>45</v>
      </c>
      <c r="B58" s="166" t="s">
        <v>1890</v>
      </c>
      <c r="C58" s="116" t="s">
        <v>452</v>
      </c>
      <c r="D58" s="117">
        <v>36851</v>
      </c>
      <c r="E58" s="131">
        <v>63</v>
      </c>
      <c r="F58" s="131">
        <v>63</v>
      </c>
      <c r="G58" s="131">
        <v>63</v>
      </c>
      <c r="H58" s="38" t="str">
        <f t="shared" ref="H58:H60" si="2">IF(G58&gt;=90,"Xuất sắc",IF(G58&gt;=80,"Tốt", IF(G58&gt;=65,"Khá",IF(G58&gt;=50,"Trung bình", IF(G58&gt;=35, "Yếu", "Kém")))))</f>
        <v>Trung bình</v>
      </c>
      <c r="I58" s="131">
        <v>63</v>
      </c>
      <c r="J58" s="39" t="str">
        <f t="shared" ref="J58:J60" si="3">IF(I58&gt;=90,"Xuất sắc",IF(I58&gt;=80,"Tốt", IF(I58&gt;=65,"Khá",IF(I58&gt;=50,"Trung bình", IF(I58&gt;=35, "Yếu", "Kém")))))</f>
        <v>Trung bình</v>
      </c>
      <c r="K58" s="36"/>
      <c r="L58" s="47"/>
      <c r="M58" s="38"/>
      <c r="N58" s="67" t="e">
        <f>VLOOKUP(B58,'[1]thôi học'!B$2:B$211,1,0)</f>
        <v>#N/A</v>
      </c>
    </row>
    <row r="59" spans="1:14">
      <c r="A59" s="36">
        <v>46</v>
      </c>
      <c r="B59" s="166" t="s">
        <v>1891</v>
      </c>
      <c r="C59" s="116" t="s">
        <v>364</v>
      </c>
      <c r="D59" s="117">
        <v>36580</v>
      </c>
      <c r="E59" s="131">
        <v>90</v>
      </c>
      <c r="F59" s="131">
        <v>90</v>
      </c>
      <c r="G59" s="131">
        <v>90</v>
      </c>
      <c r="H59" s="38" t="str">
        <f t="shared" si="2"/>
        <v>Xuất sắc</v>
      </c>
      <c r="I59" s="131">
        <v>90</v>
      </c>
      <c r="J59" s="39" t="str">
        <f t="shared" si="3"/>
        <v>Xuất sắc</v>
      </c>
      <c r="K59" s="36"/>
      <c r="L59" s="47"/>
      <c r="M59" s="38"/>
      <c r="N59" s="67" t="e">
        <f>VLOOKUP(B59,'[1]thôi học'!B$2:B$211,1,0)</f>
        <v>#N/A</v>
      </c>
    </row>
    <row r="60" spans="1:14">
      <c r="A60" s="36">
        <v>47</v>
      </c>
      <c r="B60" s="166" t="s">
        <v>1892</v>
      </c>
      <c r="C60" s="116" t="s">
        <v>54</v>
      </c>
      <c r="D60" s="117">
        <v>36814</v>
      </c>
      <c r="E60" s="131">
        <v>80</v>
      </c>
      <c r="F60" s="131">
        <v>80</v>
      </c>
      <c r="G60" s="131">
        <v>80</v>
      </c>
      <c r="H60" s="38" t="str">
        <f t="shared" si="2"/>
        <v>Tốt</v>
      </c>
      <c r="I60" s="131">
        <v>80</v>
      </c>
      <c r="J60" s="39" t="str">
        <f t="shared" si="3"/>
        <v>Tốt</v>
      </c>
      <c r="K60" s="36"/>
      <c r="L60" s="47"/>
      <c r="M60" s="38"/>
      <c r="N60" s="67" t="e">
        <f>VLOOKUP(B60,'[1]thôi học'!B$2:B$211,1,0)</f>
        <v>#N/A</v>
      </c>
    </row>
    <row r="61" spans="1:14">
      <c r="B61" s="119"/>
      <c r="C61" s="111"/>
      <c r="D61" s="120"/>
    </row>
    <row r="62" spans="1:14" s="17" customFormat="1">
      <c r="A62" s="42" t="s">
        <v>1159</v>
      </c>
      <c r="D62" s="28"/>
      <c r="E62" s="18"/>
      <c r="F62" s="18"/>
      <c r="G62" s="18"/>
      <c r="I62" s="18"/>
      <c r="J62" s="18"/>
      <c r="K62" s="25"/>
    </row>
  </sheetData>
  <mergeCells count="20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M12:M13"/>
    <mergeCell ref="F12:F13"/>
    <mergeCell ref="G12:H12"/>
    <mergeCell ref="I12:J12"/>
    <mergeCell ref="K12:K13"/>
    <mergeCell ref="L12:L13"/>
  </mergeCells>
  <pageMargins left="0.25" right="0.17" top="0.32" bottom="0.32" header="0.17" footer="0.22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1"/>
  <sheetViews>
    <sheetView topLeftCell="A5" workbookViewId="0">
      <selection activeCell="Q13" sqref="Q13"/>
    </sheetView>
  </sheetViews>
  <sheetFormatPr defaultColWidth="9.125" defaultRowHeight="15"/>
  <cols>
    <col min="1" max="1" width="4.875" style="18" bestFit="1" customWidth="1"/>
    <col min="2" max="2" width="10.125" style="17" bestFit="1" customWidth="1"/>
    <col min="3" max="3" width="19.625" style="17" bestFit="1" customWidth="1"/>
    <col min="4" max="4" width="11.25" style="24" bestFit="1" customWidth="1"/>
    <col min="5" max="5" width="9.25" style="18" customWidth="1"/>
    <col min="6" max="6" width="9.6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9" style="29" hidden="1" customWidth="1"/>
    <col min="12" max="12" width="14.25" style="19" hidden="1" customWidth="1"/>
    <col min="13" max="13" width="11.62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651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45"/>
      <c r="C8" s="45"/>
      <c r="D8" s="27"/>
      <c r="E8" s="82"/>
      <c r="F8" s="82"/>
      <c r="G8" s="46"/>
    </row>
    <row r="9" spans="1:14">
      <c r="A9" s="207" t="s">
        <v>652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6" t="s">
        <v>1893</v>
      </c>
      <c r="C14" s="116" t="s">
        <v>65</v>
      </c>
      <c r="D14" s="117">
        <v>36709</v>
      </c>
      <c r="E14" s="21">
        <v>90</v>
      </c>
      <c r="F14" s="21">
        <v>90</v>
      </c>
      <c r="G14" s="21">
        <v>90</v>
      </c>
      <c r="H14" s="22" t="str">
        <f>IF(G14&gt;=90,"Xuất sắc",IF(G14&gt;=80,"Tốt", IF(G14&gt;=65,"Khá",IF(G14&gt;=50,"Trung bình", IF(G14&gt;=35, "Yếu", "Kém")))))</f>
        <v>Xuất sắc</v>
      </c>
      <c r="I14" s="21">
        <v>90</v>
      </c>
      <c r="J14" s="23" t="str">
        <f>IF(I14&gt;=90,"Xuất sắc",IF(I14&gt;=80,"Tốt", IF(I14&gt;=65,"Khá",IF(I14&gt;=50,"Trung bình", IF(I14&gt;=35, "Yếu", "Kém")))))</f>
        <v>Xuất sắc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1894</v>
      </c>
      <c r="C15" s="116" t="s">
        <v>366</v>
      </c>
      <c r="D15" s="117">
        <v>36813</v>
      </c>
      <c r="E15" s="15">
        <v>90</v>
      </c>
      <c r="F15" s="15">
        <v>90</v>
      </c>
      <c r="G15" s="15">
        <v>90</v>
      </c>
      <c r="H15" s="22" t="str">
        <f>IF(G15&gt;=90,"Xuất sắc",IF(G15&gt;=80,"Tốt", IF(G15&gt;=65,"Khá",IF(G15&gt;=50,"Trung bình", IF(G15&gt;=35, "Yếu", "Kém")))))</f>
        <v>Xuất sắc</v>
      </c>
      <c r="I15" s="15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>
      <c r="A16" s="13">
        <v>3</v>
      </c>
      <c r="B16" s="166" t="s">
        <v>1895</v>
      </c>
      <c r="C16" s="116" t="s">
        <v>44</v>
      </c>
      <c r="D16" s="117">
        <v>36555</v>
      </c>
      <c r="E16" s="21">
        <v>90</v>
      </c>
      <c r="F16" s="21">
        <v>90</v>
      </c>
      <c r="G16" s="21">
        <v>90</v>
      </c>
      <c r="H16" s="22" t="str">
        <f t="shared" ref="H16:H59" si="0">IF(G16&gt;=90,"Xuất sắc",IF(G16&gt;=80,"Tốt", IF(G16&gt;=65,"Khá",IF(G16&gt;=50,"Trung bình", IF(G16&gt;=35, "Yếu", "Kém")))))</f>
        <v>Xuất sắc</v>
      </c>
      <c r="I16" s="21">
        <v>90</v>
      </c>
      <c r="J16" s="23" t="str">
        <f t="shared" ref="J16:J59" si="1">IF(I16&gt;=90,"Xuất sắc",IF(I16&gt;=80,"Tốt", IF(I16&gt;=65,"Khá",IF(I16&gt;=50,"Trung bình", IF(I16&gt;=35, "Yếu", "Kém")))))</f>
        <v>Xuất sắc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>
      <c r="A17" s="13">
        <v>4</v>
      </c>
      <c r="B17" s="166" t="s">
        <v>1896</v>
      </c>
      <c r="C17" s="116" t="s">
        <v>368</v>
      </c>
      <c r="D17" s="117">
        <v>36667</v>
      </c>
      <c r="E17" s="21">
        <v>90</v>
      </c>
      <c r="F17" s="21">
        <v>90</v>
      </c>
      <c r="G17" s="21">
        <v>90</v>
      </c>
      <c r="H17" s="22" t="str">
        <f t="shared" si="0"/>
        <v>Xuất sắc</v>
      </c>
      <c r="I17" s="21">
        <v>90</v>
      </c>
      <c r="J17" s="23" t="str">
        <f t="shared" si="1"/>
        <v>Xuất sắc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>
      <c r="A18" s="13">
        <v>5</v>
      </c>
      <c r="B18" s="166" t="s">
        <v>1897</v>
      </c>
      <c r="C18" s="116" t="s">
        <v>369</v>
      </c>
      <c r="D18" s="117">
        <v>36697</v>
      </c>
      <c r="E18" s="21">
        <v>90</v>
      </c>
      <c r="F18" s="21">
        <v>90</v>
      </c>
      <c r="G18" s="21">
        <v>90</v>
      </c>
      <c r="H18" s="22" t="str">
        <f t="shared" si="0"/>
        <v>Xuất sắc</v>
      </c>
      <c r="I18" s="21">
        <v>90</v>
      </c>
      <c r="J18" s="23" t="str">
        <f t="shared" si="1"/>
        <v>Xuất sắc</v>
      </c>
      <c r="K18" s="40"/>
      <c r="L18" s="41"/>
      <c r="M18" s="22"/>
      <c r="N18" s="161" t="e">
        <f>VLOOKUP(B18,'[1]thôi học'!B$2:B$211,1,0)</f>
        <v>#N/A</v>
      </c>
    </row>
    <row r="19" spans="1:14" s="104" customFormat="1">
      <c r="A19" s="13">
        <v>6</v>
      </c>
      <c r="B19" s="166" t="s">
        <v>1898</v>
      </c>
      <c r="C19" s="116" t="s">
        <v>174</v>
      </c>
      <c r="D19" s="117">
        <v>36530</v>
      </c>
      <c r="E19" s="21">
        <v>100</v>
      </c>
      <c r="F19" s="21">
        <v>100</v>
      </c>
      <c r="G19" s="21">
        <v>100</v>
      </c>
      <c r="H19" s="22" t="str">
        <f t="shared" si="0"/>
        <v>Xuất sắc</v>
      </c>
      <c r="I19" s="21">
        <v>100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1899</v>
      </c>
      <c r="C20" s="116" t="s">
        <v>372</v>
      </c>
      <c r="D20" s="117">
        <v>36754</v>
      </c>
      <c r="E20" s="21">
        <v>90</v>
      </c>
      <c r="F20" s="21">
        <v>90</v>
      </c>
      <c r="G20" s="21">
        <v>90</v>
      </c>
      <c r="H20" s="22" t="str">
        <f t="shared" si="0"/>
        <v>Xuất sắc</v>
      </c>
      <c r="I20" s="21">
        <v>90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13">
        <v>8</v>
      </c>
      <c r="B21" s="166" t="s">
        <v>1900</v>
      </c>
      <c r="C21" s="116" t="s">
        <v>373</v>
      </c>
      <c r="D21" s="117">
        <v>36717</v>
      </c>
      <c r="E21" s="21">
        <v>90</v>
      </c>
      <c r="F21" s="21">
        <v>90</v>
      </c>
      <c r="G21" s="21">
        <v>90</v>
      </c>
      <c r="H21" s="22" t="str">
        <f t="shared" si="0"/>
        <v>Xuất sắc</v>
      </c>
      <c r="I21" s="21">
        <v>90</v>
      </c>
      <c r="J21" s="23" t="str">
        <f t="shared" si="1"/>
        <v>Xuất sắc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>
      <c r="A22" s="13">
        <v>9</v>
      </c>
      <c r="B22" s="166" t="s">
        <v>1901</v>
      </c>
      <c r="C22" s="116" t="s">
        <v>376</v>
      </c>
      <c r="D22" s="117">
        <v>36604</v>
      </c>
      <c r="E22" s="21">
        <v>90</v>
      </c>
      <c r="F22" s="21">
        <v>90</v>
      </c>
      <c r="G22" s="21">
        <v>90</v>
      </c>
      <c r="H22" s="22" t="str">
        <f t="shared" si="0"/>
        <v>Xuất sắc</v>
      </c>
      <c r="I22" s="21">
        <v>90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 s="104" customFormat="1">
      <c r="A23" s="13">
        <v>10</v>
      </c>
      <c r="B23" s="166" t="s">
        <v>1902</v>
      </c>
      <c r="C23" s="116" t="s">
        <v>377</v>
      </c>
      <c r="D23" s="117">
        <v>36620</v>
      </c>
      <c r="E23" s="21">
        <v>90</v>
      </c>
      <c r="F23" s="21">
        <v>90</v>
      </c>
      <c r="G23" s="21">
        <v>90</v>
      </c>
      <c r="H23" s="22" t="str">
        <f t="shared" si="0"/>
        <v>Xuất sắc</v>
      </c>
      <c r="I23" s="21">
        <v>90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>
      <c r="A24" s="13">
        <v>11</v>
      </c>
      <c r="B24" s="166" t="s">
        <v>1903</v>
      </c>
      <c r="C24" s="116" t="s">
        <v>378</v>
      </c>
      <c r="D24" s="117">
        <v>36661</v>
      </c>
      <c r="E24" s="21">
        <v>90</v>
      </c>
      <c r="F24" s="21">
        <v>90</v>
      </c>
      <c r="G24" s="21">
        <v>90</v>
      </c>
      <c r="H24" s="22" t="str">
        <f t="shared" si="0"/>
        <v>Xuất sắc</v>
      </c>
      <c r="I24" s="21">
        <v>90</v>
      </c>
      <c r="J24" s="23" t="str">
        <f t="shared" si="1"/>
        <v>Xuất sắc</v>
      </c>
      <c r="K24" s="21"/>
      <c r="L24" s="14"/>
      <c r="M24" s="22"/>
      <c r="N24" s="161" t="e">
        <f>VLOOKUP(B24,'[1]thôi học'!B$2:B$211,1,0)</f>
        <v>#N/A</v>
      </c>
    </row>
    <row r="25" spans="1:14" s="104" customFormat="1">
      <c r="A25" s="13">
        <v>12</v>
      </c>
      <c r="B25" s="166" t="s">
        <v>1904</v>
      </c>
      <c r="C25" s="116" t="s">
        <v>94</v>
      </c>
      <c r="D25" s="117">
        <v>36619</v>
      </c>
      <c r="E25" s="21">
        <v>80</v>
      </c>
      <c r="F25" s="21">
        <v>80</v>
      </c>
      <c r="G25" s="21">
        <v>80</v>
      </c>
      <c r="H25" s="22" t="str">
        <f t="shared" si="0"/>
        <v>Tốt</v>
      </c>
      <c r="I25" s="21">
        <v>80</v>
      </c>
      <c r="J25" s="23" t="str">
        <f t="shared" si="1"/>
        <v>Tốt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13">
        <v>13</v>
      </c>
      <c r="B26" s="166" t="s">
        <v>1905</v>
      </c>
      <c r="C26" s="116" t="s">
        <v>63</v>
      </c>
      <c r="D26" s="117">
        <v>36613</v>
      </c>
      <c r="E26" s="21">
        <v>80</v>
      </c>
      <c r="F26" s="21">
        <v>80</v>
      </c>
      <c r="G26" s="21">
        <v>80</v>
      </c>
      <c r="H26" s="22" t="str">
        <f t="shared" si="0"/>
        <v>Tốt</v>
      </c>
      <c r="I26" s="21">
        <v>80</v>
      </c>
      <c r="J26" s="23" t="str">
        <f t="shared" si="1"/>
        <v>Tốt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13">
        <v>14</v>
      </c>
      <c r="B27" s="166" t="s">
        <v>1906</v>
      </c>
      <c r="C27" s="116" t="s">
        <v>380</v>
      </c>
      <c r="D27" s="117">
        <v>36554</v>
      </c>
      <c r="E27" s="21">
        <v>90</v>
      </c>
      <c r="F27" s="21">
        <v>90</v>
      </c>
      <c r="G27" s="21">
        <v>90</v>
      </c>
      <c r="H27" s="22" t="str">
        <f t="shared" si="0"/>
        <v>Xuất sắc</v>
      </c>
      <c r="I27" s="21">
        <v>90</v>
      </c>
      <c r="J27" s="23" t="str">
        <f t="shared" si="1"/>
        <v>Xuất sắc</v>
      </c>
      <c r="K27" s="31"/>
      <c r="L27" s="32"/>
      <c r="M27" s="22"/>
      <c r="N27" s="161" t="e">
        <f>VLOOKUP(B27,'[1]thôi học'!B$2:B$211,1,0)</f>
        <v>#N/A</v>
      </c>
    </row>
    <row r="28" spans="1:14" s="104" customFormat="1">
      <c r="A28" s="13">
        <v>15</v>
      </c>
      <c r="B28" s="166" t="s">
        <v>1907</v>
      </c>
      <c r="C28" s="116" t="s">
        <v>384</v>
      </c>
      <c r="D28" s="117">
        <v>36878</v>
      </c>
      <c r="E28" s="21">
        <v>90</v>
      </c>
      <c r="F28" s="21">
        <v>90</v>
      </c>
      <c r="G28" s="21">
        <v>90</v>
      </c>
      <c r="H28" s="22" t="str">
        <f t="shared" si="0"/>
        <v>Xuất sắc</v>
      </c>
      <c r="I28" s="21">
        <v>90</v>
      </c>
      <c r="J28" s="23" t="str">
        <f t="shared" si="1"/>
        <v>Xuất sắc</v>
      </c>
      <c r="K28" s="40"/>
      <c r="L28" s="41"/>
      <c r="M28" s="22"/>
      <c r="N28" s="161" t="e">
        <f>VLOOKUP(B28,'[1]thôi học'!B$2:B$211,1,0)</f>
        <v>#N/A</v>
      </c>
    </row>
    <row r="29" spans="1:14" s="104" customFormat="1">
      <c r="A29" s="13">
        <v>16</v>
      </c>
      <c r="B29" s="166" t="s">
        <v>1908</v>
      </c>
      <c r="C29" s="116" t="s">
        <v>386</v>
      </c>
      <c r="D29" s="117">
        <v>36824</v>
      </c>
      <c r="E29" s="21">
        <v>90</v>
      </c>
      <c r="F29" s="21">
        <v>90</v>
      </c>
      <c r="G29" s="21">
        <v>90</v>
      </c>
      <c r="H29" s="22" t="str">
        <f t="shared" si="0"/>
        <v>Xuất sắc</v>
      </c>
      <c r="I29" s="21">
        <v>90</v>
      </c>
      <c r="J29" s="23" t="str">
        <f t="shared" si="1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 s="104" customFormat="1">
      <c r="A30" s="13">
        <v>17</v>
      </c>
      <c r="B30" s="166" t="s">
        <v>1909</v>
      </c>
      <c r="C30" s="116" t="s">
        <v>387</v>
      </c>
      <c r="D30" s="117">
        <v>36438</v>
      </c>
      <c r="E30" s="21">
        <v>80</v>
      </c>
      <c r="F30" s="21">
        <v>80</v>
      </c>
      <c r="G30" s="21">
        <v>80</v>
      </c>
      <c r="H30" s="22" t="str">
        <f t="shared" si="0"/>
        <v>Tốt</v>
      </c>
      <c r="I30" s="21">
        <v>80</v>
      </c>
      <c r="J30" s="23" t="str">
        <f t="shared" si="1"/>
        <v>Tốt</v>
      </c>
      <c r="K30" s="21"/>
      <c r="L30" s="14"/>
      <c r="M30" s="22"/>
      <c r="N30" s="161" t="e">
        <f>VLOOKUP(B30,'[1]thôi học'!B$2:B$211,1,0)</f>
        <v>#N/A</v>
      </c>
    </row>
    <row r="31" spans="1:14" s="104" customFormat="1">
      <c r="A31" s="13">
        <v>18</v>
      </c>
      <c r="B31" s="166" t="s">
        <v>1910</v>
      </c>
      <c r="C31" s="116" t="s">
        <v>388</v>
      </c>
      <c r="D31" s="117">
        <v>36859</v>
      </c>
      <c r="E31" s="21">
        <v>90</v>
      </c>
      <c r="F31" s="21">
        <v>90</v>
      </c>
      <c r="G31" s="21">
        <v>90</v>
      </c>
      <c r="H31" s="22" t="str">
        <f t="shared" si="0"/>
        <v>Xuất sắc</v>
      </c>
      <c r="I31" s="21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13">
        <v>19</v>
      </c>
      <c r="B32" s="166" t="s">
        <v>1911</v>
      </c>
      <c r="C32" s="116" t="s">
        <v>390</v>
      </c>
      <c r="D32" s="117">
        <v>35597</v>
      </c>
      <c r="E32" s="21">
        <v>85</v>
      </c>
      <c r="F32" s="21">
        <v>85</v>
      </c>
      <c r="G32" s="21">
        <v>85</v>
      </c>
      <c r="H32" s="22" t="str">
        <f t="shared" si="0"/>
        <v>Tốt</v>
      </c>
      <c r="I32" s="21">
        <v>85</v>
      </c>
      <c r="J32" s="23" t="str">
        <f t="shared" si="1"/>
        <v>Tốt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13">
        <v>20</v>
      </c>
      <c r="B33" s="166" t="s">
        <v>1912</v>
      </c>
      <c r="C33" s="116" t="s">
        <v>391</v>
      </c>
      <c r="D33" s="117">
        <v>36651</v>
      </c>
      <c r="E33" s="21">
        <v>90</v>
      </c>
      <c r="F33" s="21">
        <v>90</v>
      </c>
      <c r="G33" s="21">
        <v>90</v>
      </c>
      <c r="H33" s="22" t="str">
        <f t="shared" si="0"/>
        <v>Xuất sắc</v>
      </c>
      <c r="I33" s="21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13">
        <v>21</v>
      </c>
      <c r="B34" s="166" t="s">
        <v>1913</v>
      </c>
      <c r="C34" s="116" t="s">
        <v>395</v>
      </c>
      <c r="D34" s="117">
        <v>36676</v>
      </c>
      <c r="E34" s="21">
        <v>85</v>
      </c>
      <c r="F34" s="21">
        <v>85</v>
      </c>
      <c r="G34" s="21">
        <v>85</v>
      </c>
      <c r="H34" s="22" t="str">
        <f t="shared" si="0"/>
        <v>Tốt</v>
      </c>
      <c r="I34" s="21">
        <v>85</v>
      </c>
      <c r="J34" s="23" t="str">
        <f t="shared" si="1"/>
        <v>Tốt</v>
      </c>
      <c r="K34" s="31"/>
      <c r="L34" s="32"/>
      <c r="M34" s="22"/>
      <c r="N34" s="161" t="e">
        <f>VLOOKUP(B34,'[1]thôi học'!B$2:B$211,1,0)</f>
        <v>#N/A</v>
      </c>
    </row>
    <row r="35" spans="1:14" s="104" customFormat="1">
      <c r="A35" s="13">
        <v>22</v>
      </c>
      <c r="B35" s="166" t="s">
        <v>1914</v>
      </c>
      <c r="C35" s="116" t="s">
        <v>398</v>
      </c>
      <c r="D35" s="117">
        <v>36865</v>
      </c>
      <c r="E35" s="21">
        <v>80</v>
      </c>
      <c r="F35" s="21">
        <v>80</v>
      </c>
      <c r="G35" s="21">
        <v>80</v>
      </c>
      <c r="H35" s="22" t="str">
        <f t="shared" si="0"/>
        <v>Tốt</v>
      </c>
      <c r="I35" s="21">
        <v>80</v>
      </c>
      <c r="J35" s="23" t="str">
        <f t="shared" si="1"/>
        <v>Tốt</v>
      </c>
      <c r="K35" s="31"/>
      <c r="L35" s="32"/>
      <c r="M35" s="22"/>
      <c r="N35" s="161" t="e">
        <f>VLOOKUP(B35,'[1]thôi học'!B$2:B$211,1,0)</f>
        <v>#N/A</v>
      </c>
    </row>
    <row r="36" spans="1:14" s="104" customFormat="1">
      <c r="A36" s="13">
        <v>23</v>
      </c>
      <c r="B36" s="166" t="s">
        <v>1915</v>
      </c>
      <c r="C36" s="116" t="s">
        <v>399</v>
      </c>
      <c r="D36" s="117">
        <v>36883</v>
      </c>
      <c r="E36" s="21">
        <v>80</v>
      </c>
      <c r="F36" s="21">
        <v>80</v>
      </c>
      <c r="G36" s="21">
        <v>80</v>
      </c>
      <c r="H36" s="22" t="str">
        <f t="shared" si="0"/>
        <v>Tốt</v>
      </c>
      <c r="I36" s="21">
        <v>80</v>
      </c>
      <c r="J36" s="23" t="str">
        <f t="shared" si="1"/>
        <v>Tốt</v>
      </c>
      <c r="K36" s="21"/>
      <c r="L36" s="14"/>
      <c r="M36" s="22"/>
      <c r="N36" s="161" t="e">
        <f>VLOOKUP(B36,'[1]thôi học'!B$2:B$211,1,0)</f>
        <v>#N/A</v>
      </c>
    </row>
    <row r="37" spans="1:14" s="104" customFormat="1">
      <c r="A37" s="13">
        <v>24</v>
      </c>
      <c r="B37" s="166" t="s">
        <v>1916</v>
      </c>
      <c r="C37" s="116" t="s">
        <v>401</v>
      </c>
      <c r="D37" s="117">
        <v>36565</v>
      </c>
      <c r="E37" s="21">
        <v>80</v>
      </c>
      <c r="F37" s="21">
        <v>80</v>
      </c>
      <c r="G37" s="21">
        <v>80</v>
      </c>
      <c r="H37" s="22" t="str">
        <f t="shared" si="0"/>
        <v>Tốt</v>
      </c>
      <c r="I37" s="21">
        <v>80</v>
      </c>
      <c r="J37" s="23" t="str">
        <f t="shared" si="1"/>
        <v>Tốt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13">
        <v>25</v>
      </c>
      <c r="B38" s="166" t="s">
        <v>1917</v>
      </c>
      <c r="C38" s="116" t="s">
        <v>404</v>
      </c>
      <c r="D38" s="117">
        <v>36826</v>
      </c>
      <c r="E38" s="21">
        <v>85</v>
      </c>
      <c r="F38" s="21">
        <v>85</v>
      </c>
      <c r="G38" s="21">
        <v>85</v>
      </c>
      <c r="H38" s="22" t="str">
        <f t="shared" si="0"/>
        <v>Tốt</v>
      </c>
      <c r="I38" s="21">
        <v>85</v>
      </c>
      <c r="J38" s="23" t="str">
        <f t="shared" si="1"/>
        <v>Tốt</v>
      </c>
      <c r="K38" s="40"/>
      <c r="L38" s="41"/>
      <c r="M38" s="22"/>
      <c r="N38" s="161" t="e">
        <f>VLOOKUP(B38,'[1]thôi học'!B$2:B$211,1,0)</f>
        <v>#N/A</v>
      </c>
    </row>
    <row r="39" spans="1:14" s="104" customFormat="1">
      <c r="A39" s="13">
        <v>26</v>
      </c>
      <c r="B39" s="166" t="s">
        <v>1918</v>
      </c>
      <c r="C39" s="116" t="s">
        <v>405</v>
      </c>
      <c r="D39" s="117">
        <v>36880</v>
      </c>
      <c r="E39" s="21">
        <v>80</v>
      </c>
      <c r="F39" s="21">
        <v>80</v>
      </c>
      <c r="G39" s="21">
        <v>80</v>
      </c>
      <c r="H39" s="22" t="str">
        <f t="shared" si="0"/>
        <v>Tốt</v>
      </c>
      <c r="I39" s="21">
        <v>80</v>
      </c>
      <c r="J39" s="23" t="str">
        <f t="shared" si="1"/>
        <v>Tốt</v>
      </c>
      <c r="K39" s="31"/>
      <c r="L39" s="32"/>
      <c r="M39" s="22"/>
      <c r="N39" s="161" t="e">
        <f>VLOOKUP(B39,'[1]thôi học'!B$2:B$211,1,0)</f>
        <v>#N/A</v>
      </c>
    </row>
    <row r="40" spans="1:14" s="104" customFormat="1">
      <c r="A40" s="13">
        <v>27</v>
      </c>
      <c r="B40" s="166" t="s">
        <v>1919</v>
      </c>
      <c r="C40" s="116" t="s">
        <v>406</v>
      </c>
      <c r="D40" s="117">
        <v>36843</v>
      </c>
      <c r="E40" s="21">
        <v>90</v>
      </c>
      <c r="F40" s="21">
        <v>90</v>
      </c>
      <c r="G40" s="21">
        <v>90</v>
      </c>
      <c r="H40" s="22" t="str">
        <f t="shared" si="0"/>
        <v>Xuất sắc</v>
      </c>
      <c r="I40" s="21">
        <v>90</v>
      </c>
      <c r="J40" s="23" t="str">
        <f t="shared" si="1"/>
        <v>Xuất sắc</v>
      </c>
      <c r="K40" s="21"/>
      <c r="L40" s="14"/>
      <c r="M40" s="22"/>
      <c r="N40" s="161" t="e">
        <f>VLOOKUP(B40,'[1]thôi học'!B$2:B$211,1,0)</f>
        <v>#N/A</v>
      </c>
    </row>
    <row r="41" spans="1:14" s="104" customFormat="1">
      <c r="A41" s="13">
        <v>28</v>
      </c>
      <c r="B41" s="166" t="s">
        <v>1920</v>
      </c>
      <c r="C41" s="116" t="s">
        <v>87</v>
      </c>
      <c r="D41" s="117">
        <v>36780</v>
      </c>
      <c r="E41" s="21">
        <v>85</v>
      </c>
      <c r="F41" s="21">
        <v>85</v>
      </c>
      <c r="G41" s="21">
        <v>85</v>
      </c>
      <c r="H41" s="22" t="str">
        <f t="shared" si="0"/>
        <v>Tốt</v>
      </c>
      <c r="I41" s="21">
        <v>85</v>
      </c>
      <c r="J41" s="23" t="str">
        <f t="shared" si="1"/>
        <v>Tốt</v>
      </c>
      <c r="K41" s="21"/>
      <c r="L41" s="14"/>
      <c r="M41" s="22"/>
      <c r="N41" s="161" t="e">
        <f>VLOOKUP(B41,'[1]thôi học'!B$2:B$211,1,0)</f>
        <v>#N/A</v>
      </c>
    </row>
    <row r="42" spans="1:14" s="104" customFormat="1">
      <c r="A42" s="13">
        <v>29</v>
      </c>
      <c r="B42" s="166" t="s">
        <v>1921</v>
      </c>
      <c r="C42" s="116" t="s">
        <v>407</v>
      </c>
      <c r="D42" s="117">
        <v>36739</v>
      </c>
      <c r="E42" s="21">
        <v>85</v>
      </c>
      <c r="F42" s="21">
        <v>85</v>
      </c>
      <c r="G42" s="21">
        <v>85</v>
      </c>
      <c r="H42" s="22" t="str">
        <f t="shared" si="0"/>
        <v>Tốt</v>
      </c>
      <c r="I42" s="21">
        <v>85</v>
      </c>
      <c r="J42" s="23" t="str">
        <f t="shared" si="1"/>
        <v>Tốt</v>
      </c>
      <c r="K42" s="31"/>
      <c r="L42" s="32"/>
      <c r="M42" s="22"/>
      <c r="N42" s="161" t="e">
        <f>VLOOKUP(B42,'[1]thôi học'!B$2:B$211,1,0)</f>
        <v>#N/A</v>
      </c>
    </row>
    <row r="43" spans="1:14" s="104" customFormat="1">
      <c r="A43" s="13">
        <v>30</v>
      </c>
      <c r="B43" s="166" t="s">
        <v>1922</v>
      </c>
      <c r="C43" s="116" t="s">
        <v>408</v>
      </c>
      <c r="D43" s="117">
        <v>36714</v>
      </c>
      <c r="E43" s="21">
        <v>85</v>
      </c>
      <c r="F43" s="21">
        <v>85</v>
      </c>
      <c r="G43" s="21">
        <v>85</v>
      </c>
      <c r="H43" s="22" t="str">
        <f t="shared" si="0"/>
        <v>Tốt</v>
      </c>
      <c r="I43" s="21">
        <v>85</v>
      </c>
      <c r="J43" s="23" t="str">
        <f t="shared" si="1"/>
        <v>Tốt</v>
      </c>
      <c r="K43" s="31"/>
      <c r="L43" s="32"/>
      <c r="M43" s="22"/>
      <c r="N43" s="161" t="e">
        <f>VLOOKUP(B43,'[1]thôi học'!B$2:B$211,1,0)</f>
        <v>#N/A</v>
      </c>
    </row>
    <row r="44" spans="1:14" s="104" customFormat="1">
      <c r="A44" s="13">
        <v>31</v>
      </c>
      <c r="B44" s="166" t="s">
        <v>1923</v>
      </c>
      <c r="C44" s="116" t="s">
        <v>409</v>
      </c>
      <c r="D44" s="117">
        <v>36837</v>
      </c>
      <c r="E44" s="21">
        <v>80</v>
      </c>
      <c r="F44" s="21">
        <v>80</v>
      </c>
      <c r="G44" s="21">
        <v>80</v>
      </c>
      <c r="H44" s="22" t="str">
        <f t="shared" si="0"/>
        <v>Tốt</v>
      </c>
      <c r="I44" s="21">
        <v>80</v>
      </c>
      <c r="J44" s="23" t="str">
        <f t="shared" si="1"/>
        <v>Tốt</v>
      </c>
      <c r="K44" s="21"/>
      <c r="L44" s="14"/>
      <c r="M44" s="22"/>
      <c r="N44" s="161" t="e">
        <f>VLOOKUP(B44,'[1]thôi học'!B$2:B$211,1,0)</f>
        <v>#N/A</v>
      </c>
    </row>
    <row r="45" spans="1:14" s="104" customFormat="1">
      <c r="A45" s="13">
        <v>32</v>
      </c>
      <c r="B45" s="166" t="s">
        <v>1924</v>
      </c>
      <c r="C45" s="116" t="s">
        <v>410</v>
      </c>
      <c r="D45" s="117">
        <v>36774</v>
      </c>
      <c r="E45" s="21">
        <v>90</v>
      </c>
      <c r="F45" s="21">
        <v>90</v>
      </c>
      <c r="G45" s="21">
        <v>90</v>
      </c>
      <c r="H45" s="22" t="str">
        <f t="shared" si="0"/>
        <v>Xuất sắc</v>
      </c>
      <c r="I45" s="21">
        <v>90</v>
      </c>
      <c r="J45" s="23" t="str">
        <f t="shared" si="1"/>
        <v>Xuất sắc</v>
      </c>
      <c r="K45" s="31"/>
      <c r="L45" s="32"/>
      <c r="M45" s="22"/>
      <c r="N45" s="161" t="e">
        <f>VLOOKUP(B45,'[1]thôi học'!B$2:B$211,1,0)</f>
        <v>#N/A</v>
      </c>
    </row>
    <row r="46" spans="1:14" s="104" customFormat="1">
      <c r="A46" s="13">
        <v>33</v>
      </c>
      <c r="B46" s="166" t="s">
        <v>1925</v>
      </c>
      <c r="C46" s="116" t="s">
        <v>133</v>
      </c>
      <c r="D46" s="117">
        <v>36871</v>
      </c>
      <c r="E46" s="21">
        <v>80</v>
      </c>
      <c r="F46" s="21">
        <v>80</v>
      </c>
      <c r="G46" s="21">
        <v>80</v>
      </c>
      <c r="H46" s="22" t="str">
        <f t="shared" si="0"/>
        <v>Tốt</v>
      </c>
      <c r="I46" s="21">
        <v>80</v>
      </c>
      <c r="J46" s="23" t="str">
        <f t="shared" si="1"/>
        <v>Tốt</v>
      </c>
      <c r="K46" s="31"/>
      <c r="L46" s="32"/>
      <c r="M46" s="22"/>
      <c r="N46" s="161" t="e">
        <f>VLOOKUP(B46,'[1]thôi học'!B$2:B$211,1,0)</f>
        <v>#N/A</v>
      </c>
    </row>
    <row r="47" spans="1:14" s="104" customFormat="1">
      <c r="A47" s="13">
        <v>34</v>
      </c>
      <c r="B47" s="166" t="s">
        <v>1926</v>
      </c>
      <c r="C47" s="116" t="s">
        <v>411</v>
      </c>
      <c r="D47" s="117">
        <v>36527</v>
      </c>
      <c r="E47" s="21">
        <v>90</v>
      </c>
      <c r="F47" s="21">
        <v>90</v>
      </c>
      <c r="G47" s="21">
        <v>90</v>
      </c>
      <c r="H47" s="22" t="str">
        <f t="shared" si="0"/>
        <v>Xuất sắc</v>
      </c>
      <c r="I47" s="21">
        <v>90</v>
      </c>
      <c r="J47" s="23" t="str">
        <f t="shared" si="1"/>
        <v>Xuất sắc</v>
      </c>
      <c r="K47" s="31"/>
      <c r="L47" s="32"/>
      <c r="M47" s="22"/>
      <c r="N47" s="161" t="e">
        <f>VLOOKUP(B47,'[1]thôi học'!B$2:B$211,1,0)</f>
        <v>#N/A</v>
      </c>
    </row>
    <row r="48" spans="1:14" s="104" customFormat="1">
      <c r="A48" s="13">
        <v>35</v>
      </c>
      <c r="B48" s="166" t="s">
        <v>1927</v>
      </c>
      <c r="C48" s="116" t="s">
        <v>127</v>
      </c>
      <c r="D48" s="117">
        <v>36806</v>
      </c>
      <c r="E48" s="21">
        <v>90</v>
      </c>
      <c r="F48" s="21">
        <v>90</v>
      </c>
      <c r="G48" s="21">
        <v>90</v>
      </c>
      <c r="H48" s="22" t="str">
        <f t="shared" si="0"/>
        <v>Xuất sắc</v>
      </c>
      <c r="I48" s="21">
        <v>90</v>
      </c>
      <c r="J48" s="23" t="str">
        <f t="shared" si="1"/>
        <v>Xuất sắc</v>
      </c>
      <c r="K48" s="31"/>
      <c r="L48" s="32"/>
      <c r="M48" s="22"/>
      <c r="N48" s="161" t="e">
        <f>VLOOKUP(B48,'[1]thôi học'!B$2:B$211,1,0)</f>
        <v>#N/A</v>
      </c>
    </row>
    <row r="49" spans="1:14" s="104" customFormat="1">
      <c r="A49" s="13">
        <v>36</v>
      </c>
      <c r="B49" s="166" t="s">
        <v>1928</v>
      </c>
      <c r="C49" s="116" t="s">
        <v>412</v>
      </c>
      <c r="D49" s="117">
        <v>36803</v>
      </c>
      <c r="E49" s="21">
        <v>80</v>
      </c>
      <c r="F49" s="21">
        <v>80</v>
      </c>
      <c r="G49" s="21">
        <v>80</v>
      </c>
      <c r="H49" s="22" t="str">
        <f t="shared" si="0"/>
        <v>Tốt</v>
      </c>
      <c r="I49" s="21">
        <v>80</v>
      </c>
      <c r="J49" s="23" t="str">
        <f t="shared" si="1"/>
        <v>Tốt</v>
      </c>
      <c r="K49" s="31"/>
      <c r="L49" s="32"/>
      <c r="M49" s="22"/>
      <c r="N49" s="161" t="e">
        <f>VLOOKUP(B49,'[1]thôi học'!B$2:B$211,1,0)</f>
        <v>#N/A</v>
      </c>
    </row>
    <row r="50" spans="1:14" s="104" customFormat="1">
      <c r="A50" s="13">
        <v>37</v>
      </c>
      <c r="B50" s="166" t="s">
        <v>1929</v>
      </c>
      <c r="C50" s="116" t="s">
        <v>88</v>
      </c>
      <c r="D50" s="117">
        <v>36610</v>
      </c>
      <c r="E50" s="21">
        <v>90</v>
      </c>
      <c r="F50" s="21">
        <v>90</v>
      </c>
      <c r="G50" s="21">
        <v>90</v>
      </c>
      <c r="H50" s="22" t="str">
        <f t="shared" si="0"/>
        <v>Xuất sắc</v>
      </c>
      <c r="I50" s="21">
        <v>90</v>
      </c>
      <c r="J50" s="23" t="str">
        <f t="shared" si="1"/>
        <v>Xuất sắc</v>
      </c>
      <c r="K50" s="31"/>
      <c r="L50" s="32"/>
      <c r="M50" s="22"/>
      <c r="N50" s="161" t="e">
        <f>VLOOKUP(B50,'[1]thôi học'!B$2:B$211,1,0)</f>
        <v>#N/A</v>
      </c>
    </row>
    <row r="51" spans="1:14" s="104" customFormat="1">
      <c r="A51" s="13">
        <v>38</v>
      </c>
      <c r="B51" s="166" t="s">
        <v>1930</v>
      </c>
      <c r="C51" s="116" t="s">
        <v>414</v>
      </c>
      <c r="D51" s="117">
        <v>36571</v>
      </c>
      <c r="E51" s="21">
        <v>82</v>
      </c>
      <c r="F51" s="21">
        <v>82</v>
      </c>
      <c r="G51" s="21">
        <v>82</v>
      </c>
      <c r="H51" s="22" t="str">
        <f t="shared" si="0"/>
        <v>Tốt</v>
      </c>
      <c r="I51" s="21">
        <v>82</v>
      </c>
      <c r="J51" s="23" t="str">
        <f t="shared" si="1"/>
        <v>Tốt</v>
      </c>
      <c r="K51" s="31"/>
      <c r="L51" s="32"/>
      <c r="M51" s="22"/>
      <c r="N51" s="161" t="e">
        <f>VLOOKUP(B51,'[1]thôi học'!B$2:B$211,1,0)</f>
        <v>#N/A</v>
      </c>
    </row>
    <row r="52" spans="1:14" s="104" customFormat="1">
      <c r="A52" s="13">
        <v>39</v>
      </c>
      <c r="B52" s="166" t="s">
        <v>1931</v>
      </c>
      <c r="C52" s="116" t="s">
        <v>415</v>
      </c>
      <c r="D52" s="117">
        <v>36626</v>
      </c>
      <c r="E52" s="21">
        <v>85</v>
      </c>
      <c r="F52" s="21">
        <v>85</v>
      </c>
      <c r="G52" s="21">
        <v>85</v>
      </c>
      <c r="H52" s="22" t="str">
        <f t="shared" si="0"/>
        <v>Tốt</v>
      </c>
      <c r="I52" s="21">
        <v>85</v>
      </c>
      <c r="J52" s="23" t="str">
        <f t="shared" si="1"/>
        <v>Tốt</v>
      </c>
      <c r="K52" s="21"/>
      <c r="L52" s="14"/>
      <c r="M52" s="22"/>
      <c r="N52" s="161" t="e">
        <f>VLOOKUP(B52,'[1]thôi học'!B$2:B$211,1,0)</f>
        <v>#N/A</v>
      </c>
    </row>
    <row r="53" spans="1:14" s="104" customFormat="1">
      <c r="A53" s="13">
        <v>40</v>
      </c>
      <c r="B53" s="166" t="s">
        <v>1932</v>
      </c>
      <c r="C53" s="116" t="s">
        <v>417</v>
      </c>
      <c r="D53" s="117">
        <v>36557</v>
      </c>
      <c r="E53" s="21">
        <v>90</v>
      </c>
      <c r="F53" s="21">
        <v>90</v>
      </c>
      <c r="G53" s="21">
        <v>90</v>
      </c>
      <c r="H53" s="22" t="str">
        <f t="shared" si="0"/>
        <v>Xuất sắc</v>
      </c>
      <c r="I53" s="21">
        <v>90</v>
      </c>
      <c r="J53" s="23" t="str">
        <f t="shared" si="1"/>
        <v>Xuất sắc</v>
      </c>
      <c r="K53" s="31"/>
      <c r="L53" s="32"/>
      <c r="M53" s="22"/>
      <c r="N53" s="161" t="e">
        <f>VLOOKUP(B53,'[1]thôi học'!B$2:B$211,1,0)</f>
        <v>#N/A</v>
      </c>
    </row>
    <row r="54" spans="1:14" s="104" customFormat="1">
      <c r="A54" s="13">
        <v>41</v>
      </c>
      <c r="B54" s="166" t="s">
        <v>1933</v>
      </c>
      <c r="C54" s="116" t="s">
        <v>419</v>
      </c>
      <c r="D54" s="117">
        <v>36569</v>
      </c>
      <c r="E54" s="21">
        <v>80</v>
      </c>
      <c r="F54" s="21">
        <v>80</v>
      </c>
      <c r="G54" s="21">
        <v>80</v>
      </c>
      <c r="H54" s="22" t="str">
        <f t="shared" si="0"/>
        <v>Tốt</v>
      </c>
      <c r="I54" s="21">
        <v>80</v>
      </c>
      <c r="J54" s="23" t="str">
        <f t="shared" si="1"/>
        <v>Tốt</v>
      </c>
      <c r="K54" s="31"/>
      <c r="L54" s="32"/>
      <c r="M54" s="22"/>
      <c r="N54" s="161" t="e">
        <f>VLOOKUP(B54,'[1]thôi học'!B$2:B$211,1,0)</f>
        <v>#N/A</v>
      </c>
    </row>
    <row r="55" spans="1:14" s="104" customFormat="1">
      <c r="A55" s="13">
        <v>42</v>
      </c>
      <c r="B55" s="166" t="s">
        <v>1934</v>
      </c>
      <c r="C55" s="116" t="s">
        <v>420</v>
      </c>
      <c r="D55" s="117">
        <v>36732</v>
      </c>
      <c r="E55" s="21">
        <v>90</v>
      </c>
      <c r="F55" s="21">
        <v>90</v>
      </c>
      <c r="G55" s="21">
        <v>90</v>
      </c>
      <c r="H55" s="22" t="str">
        <f t="shared" si="0"/>
        <v>Xuất sắc</v>
      </c>
      <c r="I55" s="21">
        <v>90</v>
      </c>
      <c r="J55" s="23" t="str">
        <f t="shared" si="1"/>
        <v>Xuất sắc</v>
      </c>
      <c r="K55" s="40"/>
      <c r="L55" s="41"/>
      <c r="M55" s="22"/>
      <c r="N55" s="161" t="e">
        <f>VLOOKUP(B55,'[1]thôi học'!B$2:B$211,1,0)</f>
        <v>#N/A</v>
      </c>
    </row>
    <row r="56" spans="1:14" s="104" customFormat="1">
      <c r="A56" s="13">
        <v>43</v>
      </c>
      <c r="B56" s="166" t="s">
        <v>1935</v>
      </c>
      <c r="C56" s="116" t="s">
        <v>134</v>
      </c>
      <c r="D56" s="117">
        <v>36595</v>
      </c>
      <c r="E56" s="21">
        <v>80</v>
      </c>
      <c r="F56" s="21">
        <v>80</v>
      </c>
      <c r="G56" s="21">
        <v>80</v>
      </c>
      <c r="H56" s="22" t="str">
        <f t="shared" si="0"/>
        <v>Tốt</v>
      </c>
      <c r="I56" s="21">
        <v>80</v>
      </c>
      <c r="J56" s="23" t="str">
        <f t="shared" si="1"/>
        <v>Tốt</v>
      </c>
      <c r="K56" s="33"/>
      <c r="L56" s="34"/>
      <c r="M56" s="22"/>
      <c r="N56" s="161" t="e">
        <f>VLOOKUP(B56,'[1]thôi học'!B$2:B$211,1,0)</f>
        <v>#N/A</v>
      </c>
    </row>
    <row r="57" spans="1:14" s="104" customFormat="1">
      <c r="A57" s="13">
        <v>44</v>
      </c>
      <c r="B57" s="166" t="s">
        <v>1936</v>
      </c>
      <c r="C57" s="116" t="s">
        <v>54</v>
      </c>
      <c r="D57" s="117">
        <v>36634</v>
      </c>
      <c r="E57" s="21">
        <v>80</v>
      </c>
      <c r="F57" s="21">
        <v>80</v>
      </c>
      <c r="G57" s="21">
        <v>80</v>
      </c>
      <c r="H57" s="22" t="str">
        <f t="shared" si="0"/>
        <v>Tốt</v>
      </c>
      <c r="I57" s="21">
        <v>80</v>
      </c>
      <c r="J57" s="23" t="str">
        <f t="shared" si="1"/>
        <v>Tốt</v>
      </c>
      <c r="K57" s="31"/>
      <c r="L57" s="32"/>
      <c r="M57" s="22"/>
      <c r="N57" s="161" t="e">
        <f>VLOOKUP(B57,'[1]thôi học'!B$2:B$211,1,0)</f>
        <v>#N/A</v>
      </c>
    </row>
    <row r="58" spans="1:14" s="104" customFormat="1">
      <c r="A58" s="13">
        <v>45</v>
      </c>
      <c r="B58" s="166" t="s">
        <v>1937</v>
      </c>
      <c r="C58" s="116" t="s">
        <v>422</v>
      </c>
      <c r="D58" s="117">
        <v>36854</v>
      </c>
      <c r="E58" s="21">
        <v>80</v>
      </c>
      <c r="F58" s="21">
        <v>80</v>
      </c>
      <c r="G58" s="21">
        <v>80</v>
      </c>
      <c r="H58" s="22" t="str">
        <f t="shared" si="0"/>
        <v>Tốt</v>
      </c>
      <c r="I58" s="21">
        <v>80</v>
      </c>
      <c r="J58" s="23" t="str">
        <f t="shared" si="1"/>
        <v>Tốt</v>
      </c>
      <c r="K58" s="31"/>
      <c r="L58" s="32"/>
      <c r="M58" s="22"/>
      <c r="N58" s="161" t="e">
        <f>VLOOKUP(B58,'[1]thôi học'!B$2:B$211,1,0)</f>
        <v>#N/A</v>
      </c>
    </row>
    <row r="59" spans="1:14" s="104" customFormat="1">
      <c r="A59" s="13">
        <v>46</v>
      </c>
      <c r="B59" s="166" t="s">
        <v>1938</v>
      </c>
      <c r="C59" s="116" t="s">
        <v>424</v>
      </c>
      <c r="D59" s="117">
        <v>36540</v>
      </c>
      <c r="E59" s="21">
        <v>80</v>
      </c>
      <c r="F59" s="21">
        <v>80</v>
      </c>
      <c r="G59" s="21">
        <v>80</v>
      </c>
      <c r="H59" s="22" t="str">
        <f t="shared" si="0"/>
        <v>Tốt</v>
      </c>
      <c r="I59" s="21">
        <v>80</v>
      </c>
      <c r="J59" s="23" t="str">
        <f t="shared" si="1"/>
        <v>Tốt</v>
      </c>
      <c r="K59" s="31"/>
      <c r="L59" s="32"/>
      <c r="M59" s="22"/>
      <c r="N59" s="161" t="e">
        <f>VLOOKUP(B59,'[1]thôi học'!B$2:B$211,1,0)</f>
        <v>#N/A</v>
      </c>
    </row>
    <row r="61" spans="1:14">
      <c r="A61" s="42" t="s">
        <v>3388</v>
      </c>
      <c r="D61" s="28"/>
      <c r="K61" s="25"/>
      <c r="L61" s="17"/>
    </row>
  </sheetData>
  <mergeCells count="20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M12:M13"/>
    <mergeCell ref="F12:F13"/>
    <mergeCell ref="G12:H12"/>
    <mergeCell ref="I12:J12"/>
    <mergeCell ref="K12:K13"/>
    <mergeCell ref="L12:L13"/>
  </mergeCells>
  <pageMargins left="0.27" right="0.19" top="0.33" bottom="0.31" header="0.17" footer="0.17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1"/>
  <sheetViews>
    <sheetView topLeftCell="A5" workbookViewId="0">
      <selection activeCell="Q15" sqref="Q15"/>
    </sheetView>
  </sheetViews>
  <sheetFormatPr defaultColWidth="9.125" defaultRowHeight="15"/>
  <cols>
    <col min="1" max="1" width="5" style="18" bestFit="1" customWidth="1"/>
    <col min="2" max="2" width="10.125" style="18" bestFit="1" customWidth="1"/>
    <col min="3" max="3" width="22.875" style="17" bestFit="1" customWidth="1"/>
    <col min="4" max="4" width="11.25" style="24" bestFit="1" customWidth="1"/>
    <col min="5" max="5" width="9.25" style="18" customWidth="1"/>
    <col min="6" max="6" width="9.625" style="18" customWidth="1"/>
    <col min="7" max="7" width="6.875" style="18" customWidth="1"/>
    <col min="8" max="8" width="10.75" style="17" customWidth="1"/>
    <col min="9" max="9" width="7.75" style="18" customWidth="1"/>
    <col min="10" max="10" width="10.375" style="18" customWidth="1"/>
    <col min="11" max="11" width="9" style="29" hidden="1" customWidth="1"/>
    <col min="12" max="12" width="15.75" style="19" hidden="1" customWidth="1"/>
    <col min="13" max="13" width="11.125" style="17" hidden="1" customWidth="1"/>
    <col min="14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653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82"/>
      <c r="C8" s="45"/>
      <c r="D8" s="27"/>
      <c r="E8" s="82"/>
      <c r="F8" s="82"/>
      <c r="G8" s="46"/>
    </row>
    <row r="9" spans="1:14">
      <c r="A9" s="207" t="s">
        <v>654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6" t="s">
        <v>1939</v>
      </c>
      <c r="C14" s="116" t="s">
        <v>456</v>
      </c>
      <c r="D14" s="117">
        <v>36865</v>
      </c>
      <c r="E14" s="132">
        <v>82</v>
      </c>
      <c r="F14" s="132">
        <v>82</v>
      </c>
      <c r="G14" s="132">
        <v>82</v>
      </c>
      <c r="H14" s="22" t="str">
        <f>IF(G14&gt;=90,"Xuất sắc",IF(G14&gt;=80,"Tốt", IF(G14&gt;=65,"Khá",IF(G14&gt;=50,"Trung bình", IF(G14&gt;=35, "Yếu", "Kém")))))</f>
        <v>Tốt</v>
      </c>
      <c r="I14" s="132">
        <v>82</v>
      </c>
      <c r="J14" s="23" t="str">
        <f>IF(I14&gt;=90,"Xuất sắc",IF(I14&gt;=80,"Tốt", IF(I14&gt;=65,"Khá",IF(I14&gt;=50,"Trung bình", IF(I14&gt;=35, "Yếu", "Kém")))))</f>
        <v>Tốt</v>
      </c>
      <c r="K14" s="31"/>
      <c r="L14" s="32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1940</v>
      </c>
      <c r="C15" s="116" t="s">
        <v>458</v>
      </c>
      <c r="D15" s="117">
        <v>36718</v>
      </c>
      <c r="E15" s="132">
        <v>90</v>
      </c>
      <c r="F15" s="132">
        <v>90</v>
      </c>
      <c r="G15" s="132">
        <v>90</v>
      </c>
      <c r="H15" s="22" t="str">
        <f>IF(G15&gt;=90,"Xuất sắc",IF(G15&gt;=80,"Tốt", IF(G15&gt;=65,"Khá",IF(G15&gt;=50,"Trung bình", IF(G15&gt;=35, "Yếu", "Kém")))))</f>
        <v>Xuất sắc</v>
      </c>
      <c r="I15" s="132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>
      <c r="A16" s="13">
        <v>3</v>
      </c>
      <c r="B16" s="166" t="s">
        <v>1941</v>
      </c>
      <c r="C16" s="116" t="s">
        <v>462</v>
      </c>
      <c r="D16" s="117">
        <v>36663</v>
      </c>
      <c r="E16" s="133">
        <v>80</v>
      </c>
      <c r="F16" s="133">
        <v>80</v>
      </c>
      <c r="G16" s="133">
        <v>80</v>
      </c>
      <c r="H16" s="22" t="str">
        <f t="shared" ref="H16:H58" si="0">IF(G16&gt;=90,"Xuất sắc",IF(G16&gt;=80,"Tốt", IF(G16&gt;=65,"Khá",IF(G16&gt;=50,"Trung bình", IF(G16&gt;=35, "Yếu", "Kém")))))</f>
        <v>Tốt</v>
      </c>
      <c r="I16" s="133">
        <v>80</v>
      </c>
      <c r="J16" s="23" t="str">
        <f t="shared" ref="J16:J58" si="1">IF(I16&gt;=90,"Xuất sắc",IF(I16&gt;=80,"Tốt", IF(I16&gt;=65,"Khá",IF(I16&gt;=50,"Trung bình", IF(I16&gt;=35, "Yếu", "Kém")))))</f>
        <v>Tốt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>
      <c r="A17" s="13">
        <v>4</v>
      </c>
      <c r="B17" s="166" t="s">
        <v>1942</v>
      </c>
      <c r="C17" s="116" t="s">
        <v>463</v>
      </c>
      <c r="D17" s="117">
        <v>36708</v>
      </c>
      <c r="E17" s="132">
        <v>70</v>
      </c>
      <c r="F17" s="132">
        <v>70</v>
      </c>
      <c r="G17" s="132">
        <v>70</v>
      </c>
      <c r="H17" s="22" t="str">
        <f t="shared" si="0"/>
        <v>Khá</v>
      </c>
      <c r="I17" s="132">
        <v>70</v>
      </c>
      <c r="J17" s="23" t="str">
        <f t="shared" si="1"/>
        <v>Khá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>
      <c r="A18" s="13">
        <v>5</v>
      </c>
      <c r="B18" s="166" t="s">
        <v>1943</v>
      </c>
      <c r="C18" s="116" t="s">
        <v>464</v>
      </c>
      <c r="D18" s="117">
        <v>36828</v>
      </c>
      <c r="E18" s="132">
        <v>90</v>
      </c>
      <c r="F18" s="132">
        <v>90</v>
      </c>
      <c r="G18" s="132">
        <v>90</v>
      </c>
      <c r="H18" s="22" t="str">
        <f t="shared" si="0"/>
        <v>Xuất sắc</v>
      </c>
      <c r="I18" s="132">
        <v>90</v>
      </c>
      <c r="J18" s="23" t="str">
        <f t="shared" si="1"/>
        <v>Xuất sắc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>
      <c r="A19" s="13">
        <v>6</v>
      </c>
      <c r="B19" s="166" t="s">
        <v>1944</v>
      </c>
      <c r="C19" s="116" t="s">
        <v>465</v>
      </c>
      <c r="D19" s="117">
        <v>36621</v>
      </c>
      <c r="E19" s="132">
        <v>90</v>
      </c>
      <c r="F19" s="132">
        <v>90</v>
      </c>
      <c r="G19" s="132">
        <v>90</v>
      </c>
      <c r="H19" s="22" t="str">
        <f t="shared" si="0"/>
        <v>Xuất sắc</v>
      </c>
      <c r="I19" s="132">
        <v>90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1945</v>
      </c>
      <c r="C20" s="116" t="s">
        <v>466</v>
      </c>
      <c r="D20" s="117">
        <v>36657</v>
      </c>
      <c r="E20" s="132">
        <v>84</v>
      </c>
      <c r="F20" s="132">
        <v>84</v>
      </c>
      <c r="G20" s="132">
        <v>84</v>
      </c>
      <c r="H20" s="22" t="str">
        <f t="shared" si="0"/>
        <v>Tốt</v>
      </c>
      <c r="I20" s="132">
        <v>84</v>
      </c>
      <c r="J20" s="23" t="str">
        <f t="shared" si="1"/>
        <v>Tốt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13">
        <v>8</v>
      </c>
      <c r="B21" s="166" t="s">
        <v>1946</v>
      </c>
      <c r="C21" s="116" t="s">
        <v>468</v>
      </c>
      <c r="D21" s="117">
        <v>36734</v>
      </c>
      <c r="E21" s="132">
        <v>90</v>
      </c>
      <c r="F21" s="132">
        <v>90</v>
      </c>
      <c r="G21" s="132">
        <v>90</v>
      </c>
      <c r="H21" s="22" t="str">
        <f t="shared" si="0"/>
        <v>Xuất sắc</v>
      </c>
      <c r="I21" s="132">
        <v>90</v>
      </c>
      <c r="J21" s="23" t="str">
        <f t="shared" si="1"/>
        <v>Xuất sắc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>
      <c r="A22" s="13">
        <v>9</v>
      </c>
      <c r="B22" s="166" t="s">
        <v>1947</v>
      </c>
      <c r="C22" s="116" t="s">
        <v>470</v>
      </c>
      <c r="D22" s="117">
        <v>36561</v>
      </c>
      <c r="E22" s="132">
        <v>80</v>
      </c>
      <c r="F22" s="132">
        <v>80</v>
      </c>
      <c r="G22" s="132">
        <v>80</v>
      </c>
      <c r="H22" s="22" t="str">
        <f t="shared" si="0"/>
        <v>Tốt</v>
      </c>
      <c r="I22" s="132">
        <v>80</v>
      </c>
      <c r="J22" s="23" t="str">
        <f t="shared" si="1"/>
        <v>Tốt</v>
      </c>
      <c r="K22" s="31"/>
      <c r="L22" s="32"/>
      <c r="M22" s="22"/>
      <c r="N22" s="161" t="e">
        <f>VLOOKUP(B22,'[1]thôi học'!B$2:B$211,1,0)</f>
        <v>#N/A</v>
      </c>
    </row>
    <row r="23" spans="1:14" s="104" customFormat="1">
      <c r="A23" s="13">
        <v>10</v>
      </c>
      <c r="B23" s="166" t="s">
        <v>1948</v>
      </c>
      <c r="C23" s="116" t="s">
        <v>471</v>
      </c>
      <c r="D23" s="117">
        <v>36557</v>
      </c>
      <c r="E23" s="132">
        <v>90</v>
      </c>
      <c r="F23" s="132">
        <v>90</v>
      </c>
      <c r="G23" s="132">
        <v>90</v>
      </c>
      <c r="H23" s="22" t="str">
        <f t="shared" si="0"/>
        <v>Xuất sắc</v>
      </c>
      <c r="I23" s="132">
        <v>90</v>
      </c>
      <c r="J23" s="23" t="str">
        <f t="shared" si="1"/>
        <v>Xuất sắc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>
      <c r="A24" s="13">
        <v>11</v>
      </c>
      <c r="B24" s="166" t="s">
        <v>1949</v>
      </c>
      <c r="C24" s="116" t="s">
        <v>473</v>
      </c>
      <c r="D24" s="117">
        <v>36606</v>
      </c>
      <c r="E24" s="132">
        <v>90</v>
      </c>
      <c r="F24" s="132">
        <v>90</v>
      </c>
      <c r="G24" s="132">
        <v>90</v>
      </c>
      <c r="H24" s="22" t="str">
        <f t="shared" si="0"/>
        <v>Xuất sắc</v>
      </c>
      <c r="I24" s="132">
        <v>90</v>
      </c>
      <c r="J24" s="23" t="str">
        <f t="shared" si="1"/>
        <v>Xuất sắc</v>
      </c>
      <c r="K24" s="21"/>
      <c r="L24" s="14"/>
      <c r="M24" s="22"/>
      <c r="N24" s="161" t="e">
        <f>VLOOKUP(B24,'[1]thôi học'!B$2:B$211,1,0)</f>
        <v>#N/A</v>
      </c>
    </row>
    <row r="25" spans="1:14" s="104" customFormat="1">
      <c r="A25" s="13">
        <v>12</v>
      </c>
      <c r="B25" s="166" t="s">
        <v>1950</v>
      </c>
      <c r="C25" s="116" t="s">
        <v>42</v>
      </c>
      <c r="D25" s="117">
        <v>36609</v>
      </c>
      <c r="E25" s="133">
        <v>90</v>
      </c>
      <c r="F25" s="133">
        <v>90</v>
      </c>
      <c r="G25" s="133">
        <v>90</v>
      </c>
      <c r="H25" s="22" t="str">
        <f t="shared" si="0"/>
        <v>Xuất sắc</v>
      </c>
      <c r="I25" s="133">
        <v>90</v>
      </c>
      <c r="J25" s="23" t="str">
        <f t="shared" si="1"/>
        <v>Xuất sắc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13">
        <v>13</v>
      </c>
      <c r="B26" s="166" t="s">
        <v>1951</v>
      </c>
      <c r="C26" s="116" t="s">
        <v>474</v>
      </c>
      <c r="D26" s="117">
        <v>36782</v>
      </c>
      <c r="E26" s="133">
        <v>90</v>
      </c>
      <c r="F26" s="133">
        <v>90</v>
      </c>
      <c r="G26" s="133">
        <v>90</v>
      </c>
      <c r="H26" s="22" t="str">
        <f t="shared" si="0"/>
        <v>Xuất sắc</v>
      </c>
      <c r="I26" s="133">
        <v>90</v>
      </c>
      <c r="J26" s="23" t="str">
        <f t="shared" si="1"/>
        <v>Xuất sắc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13">
        <v>14</v>
      </c>
      <c r="B27" s="166" t="s">
        <v>1952</v>
      </c>
      <c r="C27" s="116" t="s">
        <v>475</v>
      </c>
      <c r="D27" s="117">
        <v>36589</v>
      </c>
      <c r="E27" s="132">
        <v>80</v>
      </c>
      <c r="F27" s="132">
        <v>80</v>
      </c>
      <c r="G27" s="132">
        <v>80</v>
      </c>
      <c r="H27" s="22" t="str">
        <f t="shared" si="0"/>
        <v>Tốt</v>
      </c>
      <c r="I27" s="132">
        <v>80</v>
      </c>
      <c r="J27" s="23" t="str">
        <f t="shared" si="1"/>
        <v>Tốt</v>
      </c>
      <c r="K27" s="31"/>
      <c r="L27" s="32"/>
      <c r="M27" s="22"/>
      <c r="N27" s="161" t="e">
        <f>VLOOKUP(B27,'[1]thôi học'!B$2:B$211,1,0)</f>
        <v>#N/A</v>
      </c>
    </row>
    <row r="28" spans="1:14" s="104" customFormat="1">
      <c r="A28" s="13">
        <v>15</v>
      </c>
      <c r="B28" s="166" t="s">
        <v>1953</v>
      </c>
      <c r="C28" s="116" t="s">
        <v>476</v>
      </c>
      <c r="D28" s="117">
        <v>36725</v>
      </c>
      <c r="E28" s="132">
        <v>80</v>
      </c>
      <c r="F28" s="132">
        <v>80</v>
      </c>
      <c r="G28" s="132">
        <v>80</v>
      </c>
      <c r="H28" s="22" t="str">
        <f t="shared" si="0"/>
        <v>Tốt</v>
      </c>
      <c r="I28" s="132">
        <v>80</v>
      </c>
      <c r="J28" s="23" t="str">
        <f t="shared" si="1"/>
        <v>Tốt</v>
      </c>
      <c r="K28" s="31"/>
      <c r="L28" s="32"/>
      <c r="M28" s="22"/>
      <c r="N28" s="161" t="e">
        <f>VLOOKUP(B28,'[1]thôi học'!B$2:B$211,1,0)</f>
        <v>#N/A</v>
      </c>
    </row>
    <row r="29" spans="1:14" s="104" customFormat="1">
      <c r="A29" s="13">
        <v>16</v>
      </c>
      <c r="B29" s="166" t="s">
        <v>1954</v>
      </c>
      <c r="C29" s="116" t="s">
        <v>477</v>
      </c>
      <c r="D29" s="117">
        <v>36642</v>
      </c>
      <c r="E29" s="132">
        <v>80</v>
      </c>
      <c r="F29" s="132">
        <v>80</v>
      </c>
      <c r="G29" s="132">
        <v>80</v>
      </c>
      <c r="H29" s="22" t="str">
        <f t="shared" si="0"/>
        <v>Tốt</v>
      </c>
      <c r="I29" s="132">
        <v>80</v>
      </c>
      <c r="J29" s="23" t="str">
        <f t="shared" si="1"/>
        <v>Tốt</v>
      </c>
      <c r="K29" s="21"/>
      <c r="L29" s="14"/>
      <c r="M29" s="22"/>
      <c r="N29" s="161" t="e">
        <f>VLOOKUP(B29,'[1]thôi học'!B$2:B$211,1,0)</f>
        <v>#N/A</v>
      </c>
    </row>
    <row r="30" spans="1:14" s="104" customFormat="1">
      <c r="A30" s="13">
        <v>17</v>
      </c>
      <c r="B30" s="166" t="s">
        <v>1955</v>
      </c>
      <c r="C30" s="116" t="s">
        <v>28</v>
      </c>
      <c r="D30" s="117">
        <v>36469</v>
      </c>
      <c r="E30" s="132">
        <v>80</v>
      </c>
      <c r="F30" s="132">
        <v>80</v>
      </c>
      <c r="G30" s="132">
        <v>80</v>
      </c>
      <c r="H30" s="22" t="str">
        <f t="shared" si="0"/>
        <v>Tốt</v>
      </c>
      <c r="I30" s="132">
        <v>80</v>
      </c>
      <c r="J30" s="23" t="str">
        <f t="shared" si="1"/>
        <v>Tốt</v>
      </c>
      <c r="K30" s="21"/>
      <c r="L30" s="14"/>
      <c r="M30" s="22"/>
      <c r="N30" s="161" t="e">
        <f>VLOOKUP(B30,'[1]thôi học'!B$2:B$211,1,0)</f>
        <v>#N/A</v>
      </c>
    </row>
    <row r="31" spans="1:14" s="104" customFormat="1">
      <c r="A31" s="13">
        <v>18</v>
      </c>
      <c r="B31" s="166" t="s">
        <v>1956</v>
      </c>
      <c r="C31" s="116" t="s">
        <v>478</v>
      </c>
      <c r="D31" s="117">
        <v>36708</v>
      </c>
      <c r="E31" s="132">
        <v>80</v>
      </c>
      <c r="F31" s="132">
        <v>80</v>
      </c>
      <c r="G31" s="132">
        <v>80</v>
      </c>
      <c r="H31" s="22" t="str">
        <f t="shared" si="0"/>
        <v>Tốt</v>
      </c>
      <c r="I31" s="132">
        <v>80</v>
      </c>
      <c r="J31" s="23" t="str">
        <f t="shared" si="1"/>
        <v>Tốt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13">
        <v>19</v>
      </c>
      <c r="B32" s="166" t="s">
        <v>1957</v>
      </c>
      <c r="C32" s="116" t="s">
        <v>479</v>
      </c>
      <c r="D32" s="117">
        <v>36668</v>
      </c>
      <c r="E32" s="132">
        <v>80</v>
      </c>
      <c r="F32" s="132">
        <v>80</v>
      </c>
      <c r="G32" s="132">
        <v>80</v>
      </c>
      <c r="H32" s="22" t="str">
        <f t="shared" si="0"/>
        <v>Tốt</v>
      </c>
      <c r="I32" s="132">
        <v>80</v>
      </c>
      <c r="J32" s="23" t="str">
        <f t="shared" si="1"/>
        <v>Tốt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13">
        <v>20</v>
      </c>
      <c r="B33" s="166" t="s">
        <v>1958</v>
      </c>
      <c r="C33" s="116" t="s">
        <v>480</v>
      </c>
      <c r="D33" s="117">
        <v>36765</v>
      </c>
      <c r="E33" s="132">
        <v>80</v>
      </c>
      <c r="F33" s="132">
        <v>80</v>
      </c>
      <c r="G33" s="132">
        <v>80</v>
      </c>
      <c r="H33" s="22" t="str">
        <f t="shared" si="0"/>
        <v>Tốt</v>
      </c>
      <c r="I33" s="132">
        <v>80</v>
      </c>
      <c r="J33" s="23" t="str">
        <f t="shared" si="1"/>
        <v>Tốt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13">
        <v>21</v>
      </c>
      <c r="B34" s="166" t="s">
        <v>1959</v>
      </c>
      <c r="C34" s="116" t="s">
        <v>481</v>
      </c>
      <c r="D34" s="117">
        <v>36865</v>
      </c>
      <c r="E34" s="132">
        <v>80</v>
      </c>
      <c r="F34" s="132">
        <v>80</v>
      </c>
      <c r="G34" s="132">
        <v>80</v>
      </c>
      <c r="H34" s="22" t="str">
        <f t="shared" si="0"/>
        <v>Tốt</v>
      </c>
      <c r="I34" s="132">
        <v>80</v>
      </c>
      <c r="J34" s="23" t="str">
        <f t="shared" si="1"/>
        <v>Tốt</v>
      </c>
      <c r="K34" s="31"/>
      <c r="L34" s="32"/>
      <c r="M34" s="22"/>
      <c r="N34" s="161" t="e">
        <f>VLOOKUP(B34,'[1]thôi học'!B$2:B$211,1,0)</f>
        <v>#N/A</v>
      </c>
    </row>
    <row r="35" spans="1:14" s="104" customFormat="1">
      <c r="A35" s="13">
        <v>22</v>
      </c>
      <c r="B35" s="166" t="s">
        <v>1960</v>
      </c>
      <c r="C35" s="116" t="s">
        <v>484</v>
      </c>
      <c r="D35" s="117">
        <v>36650</v>
      </c>
      <c r="E35" s="132">
        <v>90</v>
      </c>
      <c r="F35" s="132">
        <v>90</v>
      </c>
      <c r="G35" s="132">
        <v>90</v>
      </c>
      <c r="H35" s="22" t="str">
        <f t="shared" si="0"/>
        <v>Xuất sắc</v>
      </c>
      <c r="I35" s="132">
        <v>90</v>
      </c>
      <c r="J35" s="23" t="str">
        <f t="shared" si="1"/>
        <v>Xuất sắc</v>
      </c>
      <c r="K35" s="31"/>
      <c r="L35" s="32"/>
      <c r="M35" s="22"/>
      <c r="N35" s="161" t="e">
        <f>VLOOKUP(B35,'[1]thôi học'!B$2:B$211,1,0)</f>
        <v>#N/A</v>
      </c>
    </row>
    <row r="36" spans="1:14" s="104" customFormat="1">
      <c r="A36" s="13">
        <v>23</v>
      </c>
      <c r="B36" s="166" t="s">
        <v>1961</v>
      </c>
      <c r="C36" s="116" t="s">
        <v>485</v>
      </c>
      <c r="D36" s="117">
        <v>36565</v>
      </c>
      <c r="E36" s="132">
        <v>80</v>
      </c>
      <c r="F36" s="132">
        <v>80</v>
      </c>
      <c r="G36" s="132">
        <v>80</v>
      </c>
      <c r="H36" s="22" t="str">
        <f t="shared" si="0"/>
        <v>Tốt</v>
      </c>
      <c r="I36" s="132">
        <v>80</v>
      </c>
      <c r="J36" s="23" t="str">
        <f t="shared" si="1"/>
        <v>Tốt</v>
      </c>
      <c r="K36" s="40"/>
      <c r="L36" s="41"/>
      <c r="M36" s="22"/>
      <c r="N36" s="161" t="e">
        <f>VLOOKUP(B36,'[1]thôi học'!B$2:B$211,1,0)</f>
        <v>#N/A</v>
      </c>
    </row>
    <row r="37" spans="1:14" s="104" customFormat="1">
      <c r="A37" s="13">
        <v>24</v>
      </c>
      <c r="B37" s="166" t="s">
        <v>1962</v>
      </c>
      <c r="C37" s="116" t="s">
        <v>486</v>
      </c>
      <c r="D37" s="117">
        <v>36806</v>
      </c>
      <c r="E37" s="132">
        <v>90</v>
      </c>
      <c r="F37" s="132">
        <v>90</v>
      </c>
      <c r="G37" s="132">
        <v>90</v>
      </c>
      <c r="H37" s="22" t="str">
        <f t="shared" si="0"/>
        <v>Xuất sắc</v>
      </c>
      <c r="I37" s="132">
        <v>90</v>
      </c>
      <c r="J37" s="23" t="str">
        <f t="shared" si="1"/>
        <v>Xuất sắc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13">
        <v>25</v>
      </c>
      <c r="B38" s="166" t="s">
        <v>1963</v>
      </c>
      <c r="C38" s="116" t="s">
        <v>487</v>
      </c>
      <c r="D38" s="117">
        <v>36630</v>
      </c>
      <c r="E38" s="132">
        <v>90</v>
      </c>
      <c r="F38" s="132">
        <v>90</v>
      </c>
      <c r="G38" s="132">
        <v>90</v>
      </c>
      <c r="H38" s="22" t="str">
        <f t="shared" si="0"/>
        <v>Xuất sắc</v>
      </c>
      <c r="I38" s="132">
        <v>90</v>
      </c>
      <c r="J38" s="23" t="str">
        <f t="shared" si="1"/>
        <v>Xuất sắc</v>
      </c>
      <c r="K38" s="31"/>
      <c r="L38" s="32"/>
      <c r="M38" s="22"/>
      <c r="N38" s="161" t="e">
        <f>VLOOKUP(B38,'[1]thôi học'!B$2:B$211,1,0)</f>
        <v>#N/A</v>
      </c>
    </row>
    <row r="39" spans="1:14" s="104" customFormat="1">
      <c r="A39" s="13">
        <v>26</v>
      </c>
      <c r="B39" s="166" t="s">
        <v>1964</v>
      </c>
      <c r="C39" s="116" t="s">
        <v>165</v>
      </c>
      <c r="D39" s="117">
        <v>36566</v>
      </c>
      <c r="E39" s="132">
        <v>90</v>
      </c>
      <c r="F39" s="132">
        <v>90</v>
      </c>
      <c r="G39" s="132">
        <v>90</v>
      </c>
      <c r="H39" s="22" t="str">
        <f t="shared" si="0"/>
        <v>Xuất sắc</v>
      </c>
      <c r="I39" s="132">
        <v>90</v>
      </c>
      <c r="J39" s="23" t="str">
        <f t="shared" si="1"/>
        <v>Xuất sắc</v>
      </c>
      <c r="K39" s="31"/>
      <c r="L39" s="32"/>
      <c r="M39" s="22"/>
      <c r="N39" s="161" t="e">
        <f>VLOOKUP(B39,'[1]thôi học'!B$2:B$211,1,0)</f>
        <v>#N/A</v>
      </c>
    </row>
    <row r="40" spans="1:14" s="104" customFormat="1">
      <c r="A40" s="13">
        <v>27</v>
      </c>
      <c r="B40" s="166" t="s">
        <v>1965</v>
      </c>
      <c r="C40" s="116" t="s">
        <v>70</v>
      </c>
      <c r="D40" s="117">
        <v>36561</v>
      </c>
      <c r="E40" s="132">
        <v>90</v>
      </c>
      <c r="F40" s="132">
        <v>90</v>
      </c>
      <c r="G40" s="132">
        <v>90</v>
      </c>
      <c r="H40" s="22" t="str">
        <f t="shared" si="0"/>
        <v>Xuất sắc</v>
      </c>
      <c r="I40" s="132">
        <v>90</v>
      </c>
      <c r="J40" s="23" t="str">
        <f t="shared" si="1"/>
        <v>Xuất sắc</v>
      </c>
      <c r="K40" s="21"/>
      <c r="L40" s="14"/>
      <c r="M40" s="22"/>
      <c r="N40" s="161" t="e">
        <f>VLOOKUP(B40,'[1]thôi học'!B$2:B$211,1,0)</f>
        <v>#N/A</v>
      </c>
    </row>
    <row r="41" spans="1:14" s="104" customFormat="1">
      <c r="A41" s="13">
        <v>28</v>
      </c>
      <c r="B41" s="166" t="s">
        <v>1966</v>
      </c>
      <c r="C41" s="116" t="s">
        <v>491</v>
      </c>
      <c r="D41" s="117">
        <v>36807</v>
      </c>
      <c r="E41" s="132">
        <v>95</v>
      </c>
      <c r="F41" s="132">
        <v>95</v>
      </c>
      <c r="G41" s="132">
        <v>95</v>
      </c>
      <c r="H41" s="22" t="str">
        <f t="shared" si="0"/>
        <v>Xuất sắc</v>
      </c>
      <c r="I41" s="132">
        <v>95</v>
      </c>
      <c r="J41" s="23" t="str">
        <f t="shared" si="1"/>
        <v>Xuất sắc</v>
      </c>
      <c r="K41" s="21"/>
      <c r="L41" s="14"/>
      <c r="M41" s="22"/>
      <c r="N41" s="161" t="e">
        <f>VLOOKUP(B41,'[1]thôi học'!B$2:B$211,1,0)</f>
        <v>#N/A</v>
      </c>
    </row>
    <row r="42" spans="1:14" s="104" customFormat="1">
      <c r="A42" s="13">
        <v>29</v>
      </c>
      <c r="B42" s="166" t="s">
        <v>1967</v>
      </c>
      <c r="C42" s="116" t="s">
        <v>53</v>
      </c>
      <c r="D42" s="117">
        <v>36605</v>
      </c>
      <c r="E42" s="133">
        <v>80</v>
      </c>
      <c r="F42" s="133">
        <v>80</v>
      </c>
      <c r="G42" s="133">
        <v>80</v>
      </c>
      <c r="H42" s="22" t="str">
        <f t="shared" si="0"/>
        <v>Tốt</v>
      </c>
      <c r="I42" s="133">
        <v>80</v>
      </c>
      <c r="J42" s="23" t="str">
        <f t="shared" si="1"/>
        <v>Tốt</v>
      </c>
      <c r="K42" s="31"/>
      <c r="L42" s="32"/>
      <c r="M42" s="22"/>
      <c r="N42" s="161" t="e">
        <f>VLOOKUP(B42,'[1]thôi học'!B$2:B$211,1,0)</f>
        <v>#N/A</v>
      </c>
    </row>
    <row r="43" spans="1:14" s="104" customFormat="1">
      <c r="A43" s="13">
        <v>30</v>
      </c>
      <c r="B43" s="166" t="s">
        <v>1968</v>
      </c>
      <c r="C43" s="116" t="s">
        <v>58</v>
      </c>
      <c r="D43" s="117">
        <v>36649</v>
      </c>
      <c r="E43" s="132">
        <v>90</v>
      </c>
      <c r="F43" s="132">
        <v>90</v>
      </c>
      <c r="G43" s="132">
        <v>90</v>
      </c>
      <c r="H43" s="22" t="str">
        <f t="shared" si="0"/>
        <v>Xuất sắc</v>
      </c>
      <c r="I43" s="132">
        <v>90</v>
      </c>
      <c r="J43" s="23" t="str">
        <f t="shared" si="1"/>
        <v>Xuất sắc</v>
      </c>
      <c r="K43" s="40"/>
      <c r="L43" s="41"/>
      <c r="M43" s="22"/>
      <c r="N43" s="161" t="e">
        <f>VLOOKUP(B43,'[1]thôi học'!B$2:B$211,1,0)</f>
        <v>#N/A</v>
      </c>
    </row>
    <row r="44" spans="1:14" s="104" customFormat="1">
      <c r="A44" s="13">
        <v>31</v>
      </c>
      <c r="B44" s="166" t="s">
        <v>1969</v>
      </c>
      <c r="C44" s="116" t="s">
        <v>492</v>
      </c>
      <c r="D44" s="117">
        <v>36890</v>
      </c>
      <c r="E44" s="132">
        <v>90</v>
      </c>
      <c r="F44" s="132">
        <v>90</v>
      </c>
      <c r="G44" s="132">
        <v>90</v>
      </c>
      <c r="H44" s="22" t="str">
        <f t="shared" si="0"/>
        <v>Xuất sắc</v>
      </c>
      <c r="I44" s="132">
        <v>90</v>
      </c>
      <c r="J44" s="23" t="str">
        <f t="shared" si="1"/>
        <v>Xuất sắc</v>
      </c>
      <c r="K44" s="31"/>
      <c r="L44" s="32"/>
      <c r="M44" s="22"/>
      <c r="N44" s="161" t="e">
        <f>VLOOKUP(B44,'[1]thôi học'!B$2:B$211,1,0)</f>
        <v>#N/A</v>
      </c>
    </row>
    <row r="45" spans="1:14" s="104" customFormat="1">
      <c r="A45" s="13">
        <v>32</v>
      </c>
      <c r="B45" s="166" t="s">
        <v>1970</v>
      </c>
      <c r="C45" s="116" t="s">
        <v>493</v>
      </c>
      <c r="D45" s="117">
        <v>36833</v>
      </c>
      <c r="E45" s="132">
        <v>85</v>
      </c>
      <c r="F45" s="132">
        <v>85</v>
      </c>
      <c r="G45" s="132">
        <v>85</v>
      </c>
      <c r="H45" s="22" t="str">
        <f t="shared" si="0"/>
        <v>Tốt</v>
      </c>
      <c r="I45" s="132">
        <v>85</v>
      </c>
      <c r="J45" s="23" t="str">
        <f t="shared" si="1"/>
        <v>Tốt</v>
      </c>
      <c r="K45" s="31"/>
      <c r="L45" s="32"/>
      <c r="M45" s="22"/>
      <c r="N45" s="161" t="e">
        <f>VLOOKUP(B45,'[1]thôi học'!B$2:B$211,1,0)</f>
        <v>#N/A</v>
      </c>
    </row>
    <row r="46" spans="1:14" s="104" customFormat="1">
      <c r="A46" s="13">
        <v>33</v>
      </c>
      <c r="B46" s="166" t="s">
        <v>1971</v>
      </c>
      <c r="C46" s="116" t="s">
        <v>495</v>
      </c>
      <c r="D46" s="117">
        <v>36830</v>
      </c>
      <c r="E46" s="132">
        <v>90</v>
      </c>
      <c r="F46" s="132">
        <v>90</v>
      </c>
      <c r="G46" s="132">
        <v>90</v>
      </c>
      <c r="H46" s="22" t="str">
        <f t="shared" si="0"/>
        <v>Xuất sắc</v>
      </c>
      <c r="I46" s="132">
        <v>90</v>
      </c>
      <c r="J46" s="23" t="str">
        <f t="shared" si="1"/>
        <v>Xuất sắc</v>
      </c>
      <c r="K46" s="31"/>
      <c r="L46" s="32"/>
      <c r="M46" s="22"/>
      <c r="N46" s="161" t="e">
        <f>VLOOKUP(B46,'[1]thôi học'!B$2:B$211,1,0)</f>
        <v>#N/A</v>
      </c>
    </row>
    <row r="47" spans="1:14" s="104" customFormat="1">
      <c r="A47" s="13">
        <v>34</v>
      </c>
      <c r="B47" s="166" t="s">
        <v>1972</v>
      </c>
      <c r="C47" s="116" t="s">
        <v>496</v>
      </c>
      <c r="D47" s="117">
        <v>36545</v>
      </c>
      <c r="E47" s="132">
        <v>92</v>
      </c>
      <c r="F47" s="132">
        <v>92</v>
      </c>
      <c r="G47" s="132">
        <v>92</v>
      </c>
      <c r="H47" s="22" t="str">
        <f t="shared" si="0"/>
        <v>Xuất sắc</v>
      </c>
      <c r="I47" s="132">
        <v>92</v>
      </c>
      <c r="J47" s="23" t="str">
        <f t="shared" si="1"/>
        <v>Xuất sắc</v>
      </c>
      <c r="K47" s="31"/>
      <c r="L47" s="32"/>
      <c r="M47" s="22"/>
      <c r="N47" s="161" t="e">
        <f>VLOOKUP(B47,'[1]thôi học'!B$2:B$211,1,0)</f>
        <v>#N/A</v>
      </c>
    </row>
    <row r="48" spans="1:14" s="104" customFormat="1">
      <c r="A48" s="13">
        <v>35</v>
      </c>
      <c r="B48" s="166" t="s">
        <v>1973</v>
      </c>
      <c r="C48" s="116" t="s">
        <v>498</v>
      </c>
      <c r="D48" s="117">
        <v>36600</v>
      </c>
      <c r="E48" s="132">
        <v>90</v>
      </c>
      <c r="F48" s="132">
        <v>90</v>
      </c>
      <c r="G48" s="132">
        <v>90</v>
      </c>
      <c r="H48" s="22" t="str">
        <f t="shared" si="0"/>
        <v>Xuất sắc</v>
      </c>
      <c r="I48" s="132">
        <v>90</v>
      </c>
      <c r="J48" s="23" t="str">
        <f t="shared" si="1"/>
        <v>Xuất sắc</v>
      </c>
      <c r="K48" s="31"/>
      <c r="L48" s="32"/>
      <c r="M48" s="22"/>
      <c r="N48" s="161" t="e">
        <f>VLOOKUP(B48,'[1]thôi học'!B$2:B$211,1,0)</f>
        <v>#N/A</v>
      </c>
    </row>
    <row r="49" spans="1:14" s="104" customFormat="1">
      <c r="A49" s="13">
        <v>36</v>
      </c>
      <c r="B49" s="166" t="s">
        <v>1974</v>
      </c>
      <c r="C49" s="116" t="s">
        <v>501</v>
      </c>
      <c r="D49" s="117">
        <v>36764</v>
      </c>
      <c r="E49" s="132">
        <v>80</v>
      </c>
      <c r="F49" s="132">
        <v>80</v>
      </c>
      <c r="G49" s="132">
        <v>80</v>
      </c>
      <c r="H49" s="22" t="str">
        <f t="shared" si="0"/>
        <v>Tốt</v>
      </c>
      <c r="I49" s="132">
        <v>80</v>
      </c>
      <c r="J49" s="23" t="str">
        <f t="shared" si="1"/>
        <v>Tốt</v>
      </c>
      <c r="K49" s="31"/>
      <c r="L49" s="32"/>
      <c r="M49" s="22"/>
      <c r="N49" s="161" t="e">
        <f>VLOOKUP(B49,'[1]thôi học'!B$2:B$211,1,0)</f>
        <v>#N/A</v>
      </c>
    </row>
    <row r="50" spans="1:14" s="104" customFormat="1">
      <c r="A50" s="13">
        <v>37</v>
      </c>
      <c r="B50" s="166" t="s">
        <v>1975</v>
      </c>
      <c r="C50" s="116" t="s">
        <v>502</v>
      </c>
      <c r="D50" s="117">
        <v>36677</v>
      </c>
      <c r="E50" s="132">
        <v>70</v>
      </c>
      <c r="F50" s="132">
        <v>70</v>
      </c>
      <c r="G50" s="132">
        <v>70</v>
      </c>
      <c r="H50" s="22" t="str">
        <f t="shared" si="0"/>
        <v>Khá</v>
      </c>
      <c r="I50" s="132">
        <v>70</v>
      </c>
      <c r="J50" s="23" t="str">
        <f t="shared" si="1"/>
        <v>Khá</v>
      </c>
      <c r="K50" s="31"/>
      <c r="L50" s="32"/>
      <c r="M50" s="22"/>
      <c r="N50" s="161" t="e">
        <f>VLOOKUP(B50,'[1]thôi học'!B$2:B$211,1,0)</f>
        <v>#N/A</v>
      </c>
    </row>
    <row r="51" spans="1:14" s="104" customFormat="1">
      <c r="A51" s="13">
        <v>38</v>
      </c>
      <c r="B51" s="166" t="s">
        <v>1976</v>
      </c>
      <c r="C51" s="116" t="s">
        <v>503</v>
      </c>
      <c r="D51" s="117">
        <v>36752</v>
      </c>
      <c r="E51" s="132">
        <v>92</v>
      </c>
      <c r="F51" s="132">
        <v>92</v>
      </c>
      <c r="G51" s="132">
        <v>92</v>
      </c>
      <c r="H51" s="22" t="str">
        <f t="shared" si="0"/>
        <v>Xuất sắc</v>
      </c>
      <c r="I51" s="132">
        <v>92</v>
      </c>
      <c r="J51" s="23" t="str">
        <f t="shared" si="1"/>
        <v>Xuất sắc</v>
      </c>
      <c r="K51" s="21"/>
      <c r="L51" s="14"/>
      <c r="M51" s="22"/>
      <c r="N51" s="161" t="e">
        <f>VLOOKUP(B51,'[1]thôi học'!B$2:B$211,1,0)</f>
        <v>#N/A</v>
      </c>
    </row>
    <row r="52" spans="1:14" s="104" customFormat="1">
      <c r="A52" s="13">
        <v>39</v>
      </c>
      <c r="B52" s="166" t="s">
        <v>1977</v>
      </c>
      <c r="C52" s="116" t="s">
        <v>504</v>
      </c>
      <c r="D52" s="117">
        <v>36735</v>
      </c>
      <c r="E52" s="132">
        <v>92</v>
      </c>
      <c r="F52" s="132">
        <v>92</v>
      </c>
      <c r="G52" s="132">
        <v>92</v>
      </c>
      <c r="H52" s="22" t="str">
        <f t="shared" si="0"/>
        <v>Xuất sắc</v>
      </c>
      <c r="I52" s="132">
        <v>92</v>
      </c>
      <c r="J52" s="23" t="str">
        <f t="shared" si="1"/>
        <v>Xuất sắc</v>
      </c>
      <c r="K52" s="31"/>
      <c r="L52" s="32"/>
      <c r="M52" s="22"/>
      <c r="N52" s="161" t="e">
        <f>VLOOKUP(B52,'[1]thôi học'!B$2:B$211,1,0)</f>
        <v>#N/A</v>
      </c>
    </row>
    <row r="53" spans="1:14" s="104" customFormat="1">
      <c r="A53" s="13">
        <v>40</v>
      </c>
      <c r="B53" s="166" t="s">
        <v>1978</v>
      </c>
      <c r="C53" s="116" t="s">
        <v>505</v>
      </c>
      <c r="D53" s="117">
        <v>36819</v>
      </c>
      <c r="E53" s="132">
        <v>80</v>
      </c>
      <c r="F53" s="132">
        <v>80</v>
      </c>
      <c r="G53" s="132">
        <v>80</v>
      </c>
      <c r="H53" s="22" t="str">
        <f t="shared" si="0"/>
        <v>Tốt</v>
      </c>
      <c r="I53" s="132">
        <v>80</v>
      </c>
      <c r="J53" s="23" t="str">
        <f t="shared" si="1"/>
        <v>Tốt</v>
      </c>
      <c r="K53" s="40"/>
      <c r="L53" s="41"/>
      <c r="M53" s="22"/>
      <c r="N53" s="161" t="e">
        <f>VLOOKUP(B53,'[1]thôi học'!B$2:B$211,1,0)</f>
        <v>#N/A</v>
      </c>
    </row>
    <row r="54" spans="1:14" s="104" customFormat="1">
      <c r="A54" s="13">
        <v>41</v>
      </c>
      <c r="B54" s="166" t="s">
        <v>1979</v>
      </c>
      <c r="C54" s="116" t="s">
        <v>507</v>
      </c>
      <c r="D54" s="117">
        <v>36672</v>
      </c>
      <c r="E54" s="132">
        <v>90</v>
      </c>
      <c r="F54" s="132">
        <v>90</v>
      </c>
      <c r="G54" s="132">
        <v>90</v>
      </c>
      <c r="H54" s="22" t="str">
        <f t="shared" si="0"/>
        <v>Xuất sắc</v>
      </c>
      <c r="I54" s="132">
        <v>90</v>
      </c>
      <c r="J54" s="23" t="str">
        <f t="shared" si="1"/>
        <v>Xuất sắc</v>
      </c>
      <c r="K54" s="31"/>
      <c r="L54" s="32"/>
      <c r="M54" s="22"/>
      <c r="N54" s="161" t="e">
        <f>VLOOKUP(B54,'[1]thôi học'!B$2:B$211,1,0)</f>
        <v>#N/A</v>
      </c>
    </row>
    <row r="55" spans="1:14" s="104" customFormat="1">
      <c r="A55" s="13">
        <v>42</v>
      </c>
      <c r="B55" s="166" t="s">
        <v>1980</v>
      </c>
      <c r="C55" s="116" t="s">
        <v>509</v>
      </c>
      <c r="D55" s="117">
        <v>36857</v>
      </c>
      <c r="E55" s="132">
        <v>92</v>
      </c>
      <c r="F55" s="132">
        <v>92</v>
      </c>
      <c r="G55" s="132">
        <v>92</v>
      </c>
      <c r="H55" s="22" t="str">
        <f t="shared" si="0"/>
        <v>Xuất sắc</v>
      </c>
      <c r="I55" s="132">
        <v>92</v>
      </c>
      <c r="J55" s="23" t="str">
        <f t="shared" si="1"/>
        <v>Xuất sắc</v>
      </c>
      <c r="K55" s="31"/>
      <c r="L55" s="32"/>
      <c r="M55" s="22"/>
      <c r="N55" s="161" t="e">
        <f>VLOOKUP(B55,'[1]thôi học'!B$2:B$211,1,0)</f>
        <v>#N/A</v>
      </c>
    </row>
    <row r="56" spans="1:14" s="104" customFormat="1">
      <c r="A56" s="13">
        <v>43</v>
      </c>
      <c r="B56" s="166" t="s">
        <v>1981</v>
      </c>
      <c r="C56" s="116" t="s">
        <v>510</v>
      </c>
      <c r="D56" s="117">
        <v>36539</v>
      </c>
      <c r="E56" s="133">
        <v>92</v>
      </c>
      <c r="F56" s="133">
        <v>92</v>
      </c>
      <c r="G56" s="133">
        <v>92</v>
      </c>
      <c r="H56" s="22" t="str">
        <f t="shared" si="0"/>
        <v>Xuất sắc</v>
      </c>
      <c r="I56" s="133">
        <v>92</v>
      </c>
      <c r="J56" s="23" t="str">
        <f t="shared" si="1"/>
        <v>Xuất sắc</v>
      </c>
      <c r="K56" s="33"/>
      <c r="L56" s="34"/>
      <c r="M56" s="22"/>
      <c r="N56" s="161" t="e">
        <f>VLOOKUP(B56,'[1]thôi học'!B$2:B$211,1,0)</f>
        <v>#N/A</v>
      </c>
    </row>
    <row r="57" spans="1:14" s="104" customFormat="1">
      <c r="A57" s="13">
        <v>44</v>
      </c>
      <c r="B57" s="166" t="s">
        <v>1982</v>
      </c>
      <c r="C57" s="116" t="s">
        <v>511</v>
      </c>
      <c r="D57" s="117">
        <v>36597</v>
      </c>
      <c r="E57" s="133">
        <v>80</v>
      </c>
      <c r="F57" s="133">
        <v>80</v>
      </c>
      <c r="G57" s="133">
        <v>80</v>
      </c>
      <c r="H57" s="22" t="str">
        <f t="shared" si="0"/>
        <v>Tốt</v>
      </c>
      <c r="I57" s="133">
        <v>80</v>
      </c>
      <c r="J57" s="23" t="str">
        <f t="shared" si="1"/>
        <v>Tốt</v>
      </c>
      <c r="K57" s="40"/>
      <c r="L57" s="41"/>
      <c r="M57" s="22"/>
      <c r="N57" s="161" t="e">
        <f>VLOOKUP(B57,'[1]thôi học'!B$2:B$211,1,0)</f>
        <v>#N/A</v>
      </c>
    </row>
    <row r="58" spans="1:14" s="104" customFormat="1">
      <c r="A58" s="13">
        <v>45</v>
      </c>
      <c r="B58" s="166" t="s">
        <v>1983</v>
      </c>
      <c r="C58" s="116" t="s">
        <v>512</v>
      </c>
      <c r="D58" s="117">
        <v>36776</v>
      </c>
      <c r="E58" s="133">
        <v>90</v>
      </c>
      <c r="F58" s="133">
        <v>90</v>
      </c>
      <c r="G58" s="133">
        <v>90</v>
      </c>
      <c r="H58" s="22" t="str">
        <f t="shared" si="0"/>
        <v>Xuất sắc</v>
      </c>
      <c r="I58" s="133">
        <v>90</v>
      </c>
      <c r="J58" s="23" t="str">
        <f t="shared" si="1"/>
        <v>Xuất sắc</v>
      </c>
      <c r="K58" s="31"/>
      <c r="L58" s="32"/>
      <c r="M58" s="22"/>
      <c r="N58" s="161" t="e">
        <f>VLOOKUP(B58,'[1]thôi học'!B$2:B$211,1,0)</f>
        <v>#N/A</v>
      </c>
    </row>
    <row r="59" spans="1:14">
      <c r="A59" s="13">
        <v>46</v>
      </c>
      <c r="B59" s="166" t="s">
        <v>1984</v>
      </c>
      <c r="C59" s="116" t="s">
        <v>513</v>
      </c>
      <c r="D59" s="117">
        <v>36579</v>
      </c>
      <c r="E59" s="133">
        <v>90</v>
      </c>
      <c r="F59" s="133">
        <v>90</v>
      </c>
      <c r="G59" s="133">
        <v>90</v>
      </c>
      <c r="H59" s="22" t="str">
        <f t="shared" ref="H59" si="2">IF(G59&gt;=90,"Xuất sắc",IF(G59&gt;=80,"Tốt", IF(G59&gt;=65,"Khá",IF(G59&gt;=50,"Trung bình", IF(G59&gt;=35, "Yếu", "Kém")))))</f>
        <v>Xuất sắc</v>
      </c>
      <c r="I59" s="133">
        <v>90</v>
      </c>
      <c r="J59" s="23" t="str">
        <f t="shared" ref="J59" si="3">IF(I59&gt;=90,"Xuất sắc",IF(I59&gt;=80,"Tốt", IF(I59&gt;=65,"Khá",IF(I59&gt;=50,"Trung bình", IF(I59&gt;=35, "Yếu", "Kém")))))</f>
        <v>Xuất sắc</v>
      </c>
      <c r="K59" s="13"/>
      <c r="L59" s="14"/>
      <c r="M59" s="22"/>
      <c r="N59" s="161" t="e">
        <f>VLOOKUP(B59,'[1]thôi học'!B$2:B$211,1,0)</f>
        <v>#N/A</v>
      </c>
    </row>
    <row r="61" spans="1:14">
      <c r="A61" s="42" t="s">
        <v>3388</v>
      </c>
      <c r="B61" s="17"/>
      <c r="D61" s="28"/>
      <c r="K61" s="25"/>
      <c r="L61" s="17"/>
    </row>
  </sheetData>
  <mergeCells count="20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M12:M13"/>
    <mergeCell ref="F12:F13"/>
    <mergeCell ref="G12:H12"/>
    <mergeCell ref="I12:J12"/>
    <mergeCell ref="K12:K13"/>
    <mergeCell ref="L12:L13"/>
  </mergeCells>
  <pageMargins left="0.36" right="0.28999999999999998" top="0.32" bottom="0.26" header="0.2" footer="0.18"/>
  <pageSetup paperSize="9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9"/>
  <sheetViews>
    <sheetView topLeftCell="A5" workbookViewId="0">
      <selection activeCell="T26" sqref="T26"/>
    </sheetView>
  </sheetViews>
  <sheetFormatPr defaultColWidth="9.125" defaultRowHeight="15"/>
  <cols>
    <col min="1" max="1" width="4.75" style="18" bestFit="1" customWidth="1"/>
    <col min="2" max="2" width="10.125" style="17" bestFit="1" customWidth="1"/>
    <col min="3" max="3" width="20.75" style="17" bestFit="1" customWidth="1"/>
    <col min="4" max="4" width="11.25" style="24" bestFit="1" customWidth="1"/>
    <col min="5" max="5" width="8.625" style="18" customWidth="1"/>
    <col min="6" max="6" width="9.375" style="18" customWidth="1"/>
    <col min="7" max="7" width="6.125" style="18" customWidth="1"/>
    <col min="8" max="8" width="10.75" style="17" customWidth="1"/>
    <col min="9" max="9" width="7.25" style="18" customWidth="1"/>
    <col min="10" max="10" width="12.125" style="18" customWidth="1"/>
    <col min="11" max="11" width="7" style="29" hidden="1" customWidth="1"/>
    <col min="12" max="12" width="15.75" style="19" hidden="1" customWidth="1"/>
    <col min="13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655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82"/>
      <c r="C8" s="45"/>
      <c r="D8" s="27"/>
      <c r="E8" s="82"/>
      <c r="F8" s="82"/>
      <c r="G8" s="46"/>
    </row>
    <row r="9" spans="1:14">
      <c r="A9" s="207" t="s">
        <v>656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3404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13">
        <v>1</v>
      </c>
      <c r="B14" s="166" t="s">
        <v>1985</v>
      </c>
      <c r="C14" s="116" t="s">
        <v>425</v>
      </c>
      <c r="D14" s="117">
        <v>36809</v>
      </c>
      <c r="E14" s="134">
        <v>80</v>
      </c>
      <c r="F14" s="134">
        <v>80</v>
      </c>
      <c r="G14" s="134">
        <v>80</v>
      </c>
      <c r="H14" s="22" t="str">
        <f>IF(G14&gt;=90,"Xuất sắc",IF(G14&gt;=80,"Tốt", IF(G14&gt;=65,"Khá",IF(G14&gt;=50,"Trung bình", IF(G14&gt;=35, "Yếu", "Kém")))))</f>
        <v>Tốt</v>
      </c>
      <c r="I14" s="134">
        <v>80</v>
      </c>
      <c r="J14" s="23" t="str">
        <f>IF(I14&gt;=90,"Xuất sắc",IF(I14&gt;=80,"Tốt", IF(I14&gt;=65,"Khá",IF(I14&gt;=50,"Trung bình", IF(I14&gt;=35, "Yếu", "Kém")))))</f>
        <v>Tốt</v>
      </c>
      <c r="K14" s="40"/>
      <c r="L14" s="41"/>
      <c r="M14" s="22"/>
      <c r="N14" s="104" t="e">
        <f>VLOOKUP(B14,'[1]thôi học'!B$2:B$211,1,0)</f>
        <v>#N/A</v>
      </c>
    </row>
    <row r="15" spans="1:14">
      <c r="A15" s="13">
        <v>2</v>
      </c>
      <c r="B15" s="166" t="s">
        <v>1986</v>
      </c>
      <c r="C15" s="116" t="s">
        <v>426</v>
      </c>
      <c r="D15" s="117">
        <v>36872</v>
      </c>
      <c r="E15" s="134">
        <v>90</v>
      </c>
      <c r="F15" s="134">
        <v>90</v>
      </c>
      <c r="G15" s="134">
        <v>90</v>
      </c>
      <c r="H15" s="22" t="str">
        <f>IF(G15&gt;=90,"Xuất sắc",IF(G15&gt;=80,"Tốt", IF(G15&gt;=65,"Khá",IF(G15&gt;=50,"Trung bình", IF(G15&gt;=35, "Yếu", "Kém")))))</f>
        <v>Xuất sắc</v>
      </c>
      <c r="I15" s="134">
        <v>90</v>
      </c>
      <c r="J15" s="23" t="str">
        <f>IF(I15&gt;=90,"Xuất sắc",IF(I15&gt;=80,"Tốt", IF(I15&gt;=65,"Khá",IF(I15&gt;=50,"Trung bình", IF(I15&gt;=35, "Yếu", "Kém")))))</f>
        <v>Xuất sắc</v>
      </c>
      <c r="K15" s="13"/>
      <c r="L15" s="14"/>
      <c r="M15" s="22"/>
      <c r="N15" s="161" t="e">
        <f>VLOOKUP(B15,'[1]thôi học'!B$2:B$211,1,0)</f>
        <v>#N/A</v>
      </c>
    </row>
    <row r="16" spans="1:14" s="104" customFormat="1">
      <c r="A16" s="13">
        <v>3</v>
      </c>
      <c r="B16" s="166" t="s">
        <v>1987</v>
      </c>
      <c r="C16" s="116" t="s">
        <v>427</v>
      </c>
      <c r="D16" s="117">
        <v>36810</v>
      </c>
      <c r="E16" s="134">
        <v>85</v>
      </c>
      <c r="F16" s="134">
        <v>85</v>
      </c>
      <c r="G16" s="134">
        <v>85</v>
      </c>
      <c r="H16" s="22" t="str">
        <f t="shared" ref="H16:H47" si="0">IF(G16&gt;=90,"Xuất sắc",IF(G16&gt;=80,"Tốt", IF(G16&gt;=65,"Khá",IF(G16&gt;=50,"Trung bình", IF(G16&gt;=35, "Yếu", "Kém")))))</f>
        <v>Tốt</v>
      </c>
      <c r="I16" s="134">
        <v>85</v>
      </c>
      <c r="J16" s="23" t="str">
        <f t="shared" ref="J16:J47" si="1">IF(I16&gt;=90,"Xuất sắc",IF(I16&gt;=80,"Tốt", IF(I16&gt;=65,"Khá",IF(I16&gt;=50,"Trung bình", IF(I16&gt;=35, "Yếu", "Kém")))))</f>
        <v>Tốt</v>
      </c>
      <c r="K16" s="31"/>
      <c r="L16" s="32"/>
      <c r="M16" s="22"/>
      <c r="N16" s="161" t="e">
        <f>VLOOKUP(B16,'[1]thôi học'!B$2:B$211,1,0)</f>
        <v>#N/A</v>
      </c>
    </row>
    <row r="17" spans="1:14" s="104" customFormat="1">
      <c r="A17" s="13">
        <v>4</v>
      </c>
      <c r="B17" s="166" t="s">
        <v>1988</v>
      </c>
      <c r="C17" s="116" t="s">
        <v>428</v>
      </c>
      <c r="D17" s="117">
        <v>36890</v>
      </c>
      <c r="E17" s="134">
        <v>80</v>
      </c>
      <c r="F17" s="134">
        <v>85</v>
      </c>
      <c r="G17" s="134">
        <v>85</v>
      </c>
      <c r="H17" s="22" t="str">
        <f t="shared" si="0"/>
        <v>Tốt</v>
      </c>
      <c r="I17" s="134">
        <v>85</v>
      </c>
      <c r="J17" s="23" t="str">
        <f t="shared" si="1"/>
        <v>Tốt</v>
      </c>
      <c r="K17" s="33"/>
      <c r="L17" s="34"/>
      <c r="M17" s="22"/>
      <c r="N17" s="161" t="e">
        <f>VLOOKUP(B17,'[1]thôi học'!B$2:B$211,1,0)</f>
        <v>#N/A</v>
      </c>
    </row>
    <row r="18" spans="1:14" s="104" customFormat="1">
      <c r="A18" s="13">
        <v>5</v>
      </c>
      <c r="B18" s="166" t="s">
        <v>1989</v>
      </c>
      <c r="C18" s="116" t="s">
        <v>429</v>
      </c>
      <c r="D18" s="117">
        <v>36815</v>
      </c>
      <c r="E18" s="134">
        <v>90</v>
      </c>
      <c r="F18" s="134">
        <v>90</v>
      </c>
      <c r="G18" s="134">
        <v>90</v>
      </c>
      <c r="H18" s="22" t="str">
        <f t="shared" si="0"/>
        <v>Xuất sắc</v>
      </c>
      <c r="I18" s="134">
        <v>90</v>
      </c>
      <c r="J18" s="23" t="str">
        <f t="shared" si="1"/>
        <v>Xuất sắc</v>
      </c>
      <c r="K18" s="31"/>
      <c r="L18" s="32"/>
      <c r="M18" s="22"/>
      <c r="N18" s="161" t="e">
        <f>VLOOKUP(B18,'[1]thôi học'!B$2:B$211,1,0)</f>
        <v>#N/A</v>
      </c>
    </row>
    <row r="19" spans="1:14" s="104" customFormat="1">
      <c r="A19" s="13">
        <v>6</v>
      </c>
      <c r="B19" s="166" t="s">
        <v>1990</v>
      </c>
      <c r="C19" s="116" t="s">
        <v>430</v>
      </c>
      <c r="D19" s="117">
        <v>36544</v>
      </c>
      <c r="E19" s="134">
        <v>90</v>
      </c>
      <c r="F19" s="134">
        <v>90</v>
      </c>
      <c r="G19" s="134">
        <v>90</v>
      </c>
      <c r="H19" s="22" t="str">
        <f t="shared" si="0"/>
        <v>Xuất sắc</v>
      </c>
      <c r="I19" s="134">
        <v>90</v>
      </c>
      <c r="J19" s="23" t="str">
        <f t="shared" si="1"/>
        <v>Xuất sắc</v>
      </c>
      <c r="K19" s="31"/>
      <c r="L19" s="32"/>
      <c r="M19" s="22"/>
      <c r="N19" s="161" t="e">
        <f>VLOOKUP(B19,'[1]thôi học'!B$2:B$211,1,0)</f>
        <v>#N/A</v>
      </c>
    </row>
    <row r="20" spans="1:14" s="104" customFormat="1">
      <c r="A20" s="13">
        <v>7</v>
      </c>
      <c r="B20" s="166" t="s">
        <v>1991</v>
      </c>
      <c r="C20" s="116" t="s">
        <v>431</v>
      </c>
      <c r="D20" s="117">
        <v>36592</v>
      </c>
      <c r="E20" s="134">
        <v>90</v>
      </c>
      <c r="F20" s="134">
        <v>90</v>
      </c>
      <c r="G20" s="134">
        <v>90</v>
      </c>
      <c r="H20" s="22" t="str">
        <f t="shared" si="0"/>
        <v>Xuất sắc</v>
      </c>
      <c r="I20" s="134">
        <v>90</v>
      </c>
      <c r="J20" s="23" t="str">
        <f t="shared" si="1"/>
        <v>Xuất sắc</v>
      </c>
      <c r="K20" s="31"/>
      <c r="L20" s="32"/>
      <c r="M20" s="22"/>
      <c r="N20" s="161" t="e">
        <f>VLOOKUP(B20,'[1]thôi học'!B$2:B$211,1,0)</f>
        <v>#N/A</v>
      </c>
    </row>
    <row r="21" spans="1:14" s="104" customFormat="1">
      <c r="A21" s="13">
        <v>8</v>
      </c>
      <c r="B21" s="166" t="s">
        <v>1992</v>
      </c>
      <c r="C21" s="116" t="s">
        <v>432</v>
      </c>
      <c r="D21" s="117">
        <v>36836</v>
      </c>
      <c r="E21" s="134">
        <v>90</v>
      </c>
      <c r="F21" s="134">
        <v>80</v>
      </c>
      <c r="G21" s="134">
        <v>80</v>
      </c>
      <c r="H21" s="22" t="str">
        <f t="shared" si="0"/>
        <v>Tốt</v>
      </c>
      <c r="I21" s="134">
        <v>80</v>
      </c>
      <c r="J21" s="23" t="str">
        <f t="shared" si="1"/>
        <v>Tốt</v>
      </c>
      <c r="K21" s="31"/>
      <c r="L21" s="32"/>
      <c r="M21" s="22"/>
      <c r="N21" s="161" t="e">
        <f>VLOOKUP(B21,'[1]thôi học'!B$2:B$211,1,0)</f>
        <v>#N/A</v>
      </c>
    </row>
    <row r="22" spans="1:14" s="104" customFormat="1">
      <c r="A22" s="13">
        <v>9</v>
      </c>
      <c r="B22" s="166" t="s">
        <v>1993</v>
      </c>
      <c r="C22" s="116" t="s">
        <v>433</v>
      </c>
      <c r="D22" s="117">
        <v>36859</v>
      </c>
      <c r="E22" s="134">
        <v>90</v>
      </c>
      <c r="F22" s="134">
        <v>90</v>
      </c>
      <c r="G22" s="134">
        <v>90</v>
      </c>
      <c r="H22" s="22" t="str">
        <f t="shared" si="0"/>
        <v>Xuất sắc</v>
      </c>
      <c r="I22" s="134">
        <v>90</v>
      </c>
      <c r="J22" s="23" t="str">
        <f t="shared" si="1"/>
        <v>Xuất sắc</v>
      </c>
      <c r="K22" s="31"/>
      <c r="L22" s="32"/>
      <c r="M22" s="22"/>
      <c r="N22" s="161" t="e">
        <f>VLOOKUP(B22,'[1]thôi học'!B$2:B$211,1,0)</f>
        <v>#N/A</v>
      </c>
    </row>
    <row r="23" spans="1:14" s="104" customFormat="1">
      <c r="A23" s="13">
        <v>10</v>
      </c>
      <c r="B23" s="166" t="s">
        <v>1994</v>
      </c>
      <c r="C23" s="116" t="s">
        <v>434</v>
      </c>
      <c r="D23" s="117">
        <v>36593</v>
      </c>
      <c r="E23" s="134">
        <v>85</v>
      </c>
      <c r="F23" s="134">
        <v>85</v>
      </c>
      <c r="G23" s="134">
        <v>85</v>
      </c>
      <c r="H23" s="22" t="str">
        <f t="shared" si="0"/>
        <v>Tốt</v>
      </c>
      <c r="I23" s="134">
        <v>85</v>
      </c>
      <c r="J23" s="23" t="str">
        <f t="shared" si="1"/>
        <v>Tốt</v>
      </c>
      <c r="K23" s="21"/>
      <c r="L23" s="14"/>
      <c r="M23" s="22"/>
      <c r="N23" s="161" t="e">
        <f>VLOOKUP(B23,'[1]thôi học'!B$2:B$211,1,0)</f>
        <v>#N/A</v>
      </c>
    </row>
    <row r="24" spans="1:14" s="104" customFormat="1">
      <c r="A24" s="13">
        <v>11</v>
      </c>
      <c r="B24" s="166" t="s">
        <v>1995</v>
      </c>
      <c r="C24" s="116" t="s">
        <v>155</v>
      </c>
      <c r="D24" s="117">
        <v>36659</v>
      </c>
      <c r="E24" s="134">
        <v>90</v>
      </c>
      <c r="F24" s="134">
        <v>90</v>
      </c>
      <c r="G24" s="134">
        <v>90</v>
      </c>
      <c r="H24" s="22" t="str">
        <f t="shared" si="0"/>
        <v>Xuất sắc</v>
      </c>
      <c r="I24" s="134">
        <v>90</v>
      </c>
      <c r="J24" s="23" t="str">
        <f t="shared" si="1"/>
        <v>Xuất sắc</v>
      </c>
      <c r="K24" s="21"/>
      <c r="L24" s="14"/>
      <c r="M24" s="22"/>
      <c r="N24" s="161" t="e">
        <f>VLOOKUP(B24,'[1]thôi học'!B$2:B$211,1,0)</f>
        <v>#N/A</v>
      </c>
    </row>
    <row r="25" spans="1:14" s="104" customFormat="1">
      <c r="A25" s="13">
        <v>12</v>
      </c>
      <c r="B25" s="166" t="s">
        <v>1996</v>
      </c>
      <c r="C25" s="116" t="s">
        <v>435</v>
      </c>
      <c r="D25" s="117">
        <v>36862</v>
      </c>
      <c r="E25" s="134">
        <v>90</v>
      </c>
      <c r="F25" s="134">
        <v>90</v>
      </c>
      <c r="G25" s="134">
        <v>90</v>
      </c>
      <c r="H25" s="22" t="str">
        <f t="shared" si="0"/>
        <v>Xuất sắc</v>
      </c>
      <c r="I25" s="134">
        <v>90</v>
      </c>
      <c r="J25" s="23" t="str">
        <f t="shared" si="1"/>
        <v>Xuất sắc</v>
      </c>
      <c r="K25" s="31"/>
      <c r="L25" s="32"/>
      <c r="M25" s="22"/>
      <c r="N25" s="161" t="e">
        <f>VLOOKUP(B25,'[1]thôi học'!B$2:B$211,1,0)</f>
        <v>#N/A</v>
      </c>
    </row>
    <row r="26" spans="1:14" s="104" customFormat="1">
      <c r="A26" s="13">
        <v>13</v>
      </c>
      <c r="B26" s="166" t="s">
        <v>1997</v>
      </c>
      <c r="C26" s="116" t="s">
        <v>436</v>
      </c>
      <c r="D26" s="117">
        <v>36826</v>
      </c>
      <c r="E26" s="134">
        <v>90</v>
      </c>
      <c r="F26" s="134">
        <v>90</v>
      </c>
      <c r="G26" s="134">
        <v>90</v>
      </c>
      <c r="H26" s="22" t="str">
        <f t="shared" si="0"/>
        <v>Xuất sắc</v>
      </c>
      <c r="I26" s="134">
        <v>90</v>
      </c>
      <c r="J26" s="23" t="str">
        <f t="shared" si="1"/>
        <v>Xuất sắc</v>
      </c>
      <c r="K26" s="31"/>
      <c r="L26" s="32"/>
      <c r="M26" s="22"/>
      <c r="N26" s="161" t="e">
        <f>VLOOKUP(B26,'[1]thôi học'!B$2:B$211,1,0)</f>
        <v>#N/A</v>
      </c>
    </row>
    <row r="27" spans="1:14" s="104" customFormat="1">
      <c r="A27" s="13">
        <v>14</v>
      </c>
      <c r="B27" s="166" t="s">
        <v>1998</v>
      </c>
      <c r="C27" s="116" t="s">
        <v>438</v>
      </c>
      <c r="D27" s="117">
        <v>36871</v>
      </c>
      <c r="E27" s="134">
        <v>90</v>
      </c>
      <c r="F27" s="134">
        <v>90</v>
      </c>
      <c r="G27" s="134">
        <v>90</v>
      </c>
      <c r="H27" s="22" t="str">
        <f t="shared" si="0"/>
        <v>Xuất sắc</v>
      </c>
      <c r="I27" s="134">
        <v>90</v>
      </c>
      <c r="J27" s="23" t="str">
        <f t="shared" si="1"/>
        <v>Xuất sắc</v>
      </c>
      <c r="K27" s="31"/>
      <c r="L27" s="32"/>
      <c r="M27" s="22"/>
      <c r="N27" s="161" t="e">
        <f>VLOOKUP(B27,'[1]thôi học'!B$2:B$211,1,0)</f>
        <v>#N/A</v>
      </c>
    </row>
    <row r="28" spans="1:14" s="104" customFormat="1">
      <c r="A28" s="13">
        <v>15</v>
      </c>
      <c r="B28" s="166" t="s">
        <v>1999</v>
      </c>
      <c r="C28" s="116" t="s">
        <v>439</v>
      </c>
      <c r="D28" s="117">
        <v>36619</v>
      </c>
      <c r="E28" s="134">
        <v>90</v>
      </c>
      <c r="F28" s="134">
        <v>90</v>
      </c>
      <c r="G28" s="134">
        <v>90</v>
      </c>
      <c r="H28" s="22" t="str">
        <f t="shared" si="0"/>
        <v>Xuất sắc</v>
      </c>
      <c r="I28" s="134">
        <v>90</v>
      </c>
      <c r="J28" s="23" t="str">
        <f t="shared" si="1"/>
        <v>Xuất sắc</v>
      </c>
      <c r="K28" s="31"/>
      <c r="L28" s="32"/>
      <c r="M28" s="22"/>
      <c r="N28" s="161" t="e">
        <f>VLOOKUP(B28,'[1]thôi học'!B$2:B$211,1,0)</f>
        <v>#N/A</v>
      </c>
    </row>
    <row r="29" spans="1:14" s="104" customFormat="1">
      <c r="A29" s="13">
        <v>16</v>
      </c>
      <c r="B29" s="166" t="s">
        <v>2000</v>
      </c>
      <c r="C29" s="116" t="s">
        <v>440</v>
      </c>
      <c r="D29" s="117">
        <v>36695</v>
      </c>
      <c r="E29" s="134">
        <v>90</v>
      </c>
      <c r="F29" s="134">
        <v>90</v>
      </c>
      <c r="G29" s="134">
        <v>90</v>
      </c>
      <c r="H29" s="22" t="str">
        <f t="shared" si="0"/>
        <v>Xuất sắc</v>
      </c>
      <c r="I29" s="134">
        <v>90</v>
      </c>
      <c r="J29" s="23" t="str">
        <f t="shared" si="1"/>
        <v>Xuất sắc</v>
      </c>
      <c r="K29" s="21"/>
      <c r="L29" s="14"/>
      <c r="M29" s="22"/>
      <c r="N29" s="161" t="e">
        <f>VLOOKUP(B29,'[1]thôi học'!B$2:B$211,1,0)</f>
        <v>#N/A</v>
      </c>
    </row>
    <row r="30" spans="1:14" s="104" customFormat="1">
      <c r="A30" s="13">
        <v>17</v>
      </c>
      <c r="B30" s="166" t="s">
        <v>2001</v>
      </c>
      <c r="C30" s="116" t="s">
        <v>441</v>
      </c>
      <c r="D30" s="117">
        <v>36812</v>
      </c>
      <c r="E30" s="134">
        <v>85</v>
      </c>
      <c r="F30" s="134">
        <v>85</v>
      </c>
      <c r="G30" s="134">
        <v>85</v>
      </c>
      <c r="H30" s="22" t="str">
        <f t="shared" si="0"/>
        <v>Tốt</v>
      </c>
      <c r="I30" s="134">
        <v>85</v>
      </c>
      <c r="J30" s="23" t="str">
        <f t="shared" si="1"/>
        <v>Tốt</v>
      </c>
      <c r="K30" s="21"/>
      <c r="L30" s="14"/>
      <c r="M30" s="22"/>
      <c r="N30" s="161" t="e">
        <f>VLOOKUP(B30,'[1]thôi học'!B$2:B$211,1,0)</f>
        <v>#N/A</v>
      </c>
    </row>
    <row r="31" spans="1:14" s="104" customFormat="1">
      <c r="A31" s="13">
        <v>18</v>
      </c>
      <c r="B31" s="166" t="s">
        <v>2002</v>
      </c>
      <c r="C31" s="116" t="s">
        <v>443</v>
      </c>
      <c r="D31" s="117">
        <v>36747</v>
      </c>
      <c r="E31" s="134">
        <v>90</v>
      </c>
      <c r="F31" s="134">
        <v>90</v>
      </c>
      <c r="G31" s="134">
        <v>90</v>
      </c>
      <c r="H31" s="22" t="str">
        <f t="shared" si="0"/>
        <v>Xuất sắc</v>
      </c>
      <c r="I31" s="134">
        <v>90</v>
      </c>
      <c r="J31" s="23" t="str">
        <f t="shared" si="1"/>
        <v>Xuất sắc</v>
      </c>
      <c r="K31" s="31"/>
      <c r="L31" s="32"/>
      <c r="M31" s="22"/>
      <c r="N31" s="161" t="e">
        <f>VLOOKUP(B31,'[1]thôi học'!B$2:B$211,1,0)</f>
        <v>#N/A</v>
      </c>
    </row>
    <row r="32" spans="1:14" s="104" customFormat="1">
      <c r="A32" s="13">
        <v>19</v>
      </c>
      <c r="B32" s="166" t="s">
        <v>2003</v>
      </c>
      <c r="C32" s="116" t="s">
        <v>444</v>
      </c>
      <c r="D32" s="117">
        <v>36879</v>
      </c>
      <c r="E32" s="134">
        <v>90</v>
      </c>
      <c r="F32" s="134">
        <v>90</v>
      </c>
      <c r="G32" s="134">
        <v>90</v>
      </c>
      <c r="H32" s="22" t="str">
        <f t="shared" si="0"/>
        <v>Xuất sắc</v>
      </c>
      <c r="I32" s="134">
        <v>90</v>
      </c>
      <c r="J32" s="23" t="str">
        <f t="shared" si="1"/>
        <v>Xuất sắc</v>
      </c>
      <c r="K32" s="31"/>
      <c r="L32" s="32"/>
      <c r="M32" s="22"/>
      <c r="N32" s="161" t="e">
        <f>VLOOKUP(B32,'[1]thôi học'!B$2:B$211,1,0)</f>
        <v>#N/A</v>
      </c>
    </row>
    <row r="33" spans="1:14" s="104" customFormat="1">
      <c r="A33" s="13">
        <v>20</v>
      </c>
      <c r="B33" s="166" t="s">
        <v>2004</v>
      </c>
      <c r="C33" s="116" t="s">
        <v>445</v>
      </c>
      <c r="D33" s="117">
        <v>36730</v>
      </c>
      <c r="E33" s="134">
        <v>90</v>
      </c>
      <c r="F33" s="134">
        <v>90</v>
      </c>
      <c r="G33" s="134">
        <v>90</v>
      </c>
      <c r="H33" s="22" t="str">
        <f t="shared" si="0"/>
        <v>Xuất sắc</v>
      </c>
      <c r="I33" s="134">
        <v>90</v>
      </c>
      <c r="J33" s="23" t="str">
        <f t="shared" si="1"/>
        <v>Xuất sắc</v>
      </c>
      <c r="K33" s="31"/>
      <c r="L33" s="32"/>
      <c r="M33" s="22"/>
      <c r="N33" s="161" t="e">
        <f>VLOOKUP(B33,'[1]thôi học'!B$2:B$211,1,0)</f>
        <v>#N/A</v>
      </c>
    </row>
    <row r="34" spans="1:14" s="104" customFormat="1">
      <c r="A34" s="13">
        <v>21</v>
      </c>
      <c r="B34" s="166" t="s">
        <v>2005</v>
      </c>
      <c r="C34" s="116" t="s">
        <v>446</v>
      </c>
      <c r="D34" s="117">
        <v>36775</v>
      </c>
      <c r="E34" s="134">
        <v>92</v>
      </c>
      <c r="F34" s="134">
        <v>92</v>
      </c>
      <c r="G34" s="134">
        <v>92</v>
      </c>
      <c r="H34" s="22" t="str">
        <f t="shared" si="0"/>
        <v>Xuất sắc</v>
      </c>
      <c r="I34" s="134">
        <v>92</v>
      </c>
      <c r="J34" s="23" t="str">
        <f t="shared" si="1"/>
        <v>Xuất sắc</v>
      </c>
      <c r="K34" s="31"/>
      <c r="L34" s="32"/>
      <c r="M34" s="22"/>
      <c r="N34" s="161" t="e">
        <f>VLOOKUP(B34,'[1]thôi học'!B$2:B$211,1,0)</f>
        <v>#N/A</v>
      </c>
    </row>
    <row r="35" spans="1:14" s="104" customFormat="1">
      <c r="A35" s="13">
        <v>22</v>
      </c>
      <c r="B35" s="166" t="s">
        <v>2006</v>
      </c>
      <c r="C35" s="116" t="s">
        <v>447</v>
      </c>
      <c r="D35" s="117">
        <v>36731</v>
      </c>
      <c r="E35" s="134">
        <v>90</v>
      </c>
      <c r="F35" s="134">
        <v>90</v>
      </c>
      <c r="G35" s="134">
        <v>90</v>
      </c>
      <c r="H35" s="22" t="str">
        <f t="shared" si="0"/>
        <v>Xuất sắc</v>
      </c>
      <c r="I35" s="134">
        <v>90</v>
      </c>
      <c r="J35" s="23" t="str">
        <f t="shared" si="1"/>
        <v>Xuất sắc</v>
      </c>
      <c r="K35" s="31"/>
      <c r="L35" s="32"/>
      <c r="M35" s="22"/>
      <c r="N35" s="161" t="e">
        <f>VLOOKUP(B35,'[1]thôi học'!B$2:B$211,1,0)</f>
        <v>#N/A</v>
      </c>
    </row>
    <row r="36" spans="1:14" s="104" customFormat="1">
      <c r="A36" s="13">
        <v>23</v>
      </c>
      <c r="B36" s="166" t="s">
        <v>2007</v>
      </c>
      <c r="C36" s="116" t="s">
        <v>88</v>
      </c>
      <c r="D36" s="117">
        <v>36666</v>
      </c>
      <c r="E36" s="134">
        <v>90</v>
      </c>
      <c r="F36" s="134">
        <v>90</v>
      </c>
      <c r="G36" s="134">
        <v>90</v>
      </c>
      <c r="H36" s="22" t="str">
        <f t="shared" si="0"/>
        <v>Xuất sắc</v>
      </c>
      <c r="I36" s="134">
        <v>90</v>
      </c>
      <c r="J36" s="23" t="str">
        <f t="shared" si="1"/>
        <v>Xuất sắc</v>
      </c>
      <c r="K36" s="21"/>
      <c r="L36" s="14"/>
      <c r="M36" s="22"/>
      <c r="N36" s="161" t="e">
        <f>VLOOKUP(B36,'[1]thôi học'!B$2:B$211,1,0)</f>
        <v>#N/A</v>
      </c>
    </row>
    <row r="37" spans="1:14" s="104" customFormat="1">
      <c r="A37" s="13">
        <v>24</v>
      </c>
      <c r="B37" s="166" t="s">
        <v>2008</v>
      </c>
      <c r="C37" s="116" t="s">
        <v>88</v>
      </c>
      <c r="D37" s="117">
        <v>36696</v>
      </c>
      <c r="E37" s="134">
        <v>92</v>
      </c>
      <c r="F37" s="134">
        <v>92</v>
      </c>
      <c r="G37" s="134">
        <v>92</v>
      </c>
      <c r="H37" s="22" t="str">
        <f t="shared" si="0"/>
        <v>Xuất sắc</v>
      </c>
      <c r="I37" s="134">
        <v>92</v>
      </c>
      <c r="J37" s="23" t="str">
        <f t="shared" si="1"/>
        <v>Xuất sắc</v>
      </c>
      <c r="K37" s="31"/>
      <c r="L37" s="32"/>
      <c r="M37" s="22"/>
      <c r="N37" s="161" t="e">
        <f>VLOOKUP(B37,'[1]thôi học'!B$2:B$211,1,0)</f>
        <v>#N/A</v>
      </c>
    </row>
    <row r="38" spans="1:14" s="104" customFormat="1">
      <c r="A38" s="13">
        <v>25</v>
      </c>
      <c r="B38" s="166" t="s">
        <v>2009</v>
      </c>
      <c r="C38" s="116" t="s">
        <v>448</v>
      </c>
      <c r="D38" s="117">
        <v>36561</v>
      </c>
      <c r="E38" s="134">
        <v>92</v>
      </c>
      <c r="F38" s="134">
        <v>92</v>
      </c>
      <c r="G38" s="134">
        <v>92</v>
      </c>
      <c r="H38" s="22" t="str">
        <f t="shared" si="0"/>
        <v>Xuất sắc</v>
      </c>
      <c r="I38" s="134">
        <v>92</v>
      </c>
      <c r="J38" s="23" t="str">
        <f t="shared" si="1"/>
        <v>Xuất sắc</v>
      </c>
      <c r="K38" s="31"/>
      <c r="L38" s="32"/>
      <c r="M38" s="22"/>
      <c r="N38" s="161" t="e">
        <f>VLOOKUP(B38,'[1]thôi học'!B$2:B$211,1,0)</f>
        <v>#N/A</v>
      </c>
    </row>
    <row r="39" spans="1:14" s="104" customFormat="1">
      <c r="A39" s="13">
        <v>26</v>
      </c>
      <c r="B39" s="166" t="s">
        <v>2010</v>
      </c>
      <c r="C39" s="116" t="s">
        <v>449</v>
      </c>
      <c r="D39" s="117">
        <v>36876</v>
      </c>
      <c r="E39" s="134">
        <v>90</v>
      </c>
      <c r="F39" s="134">
        <v>90</v>
      </c>
      <c r="G39" s="134">
        <v>90</v>
      </c>
      <c r="H39" s="22" t="str">
        <f t="shared" si="0"/>
        <v>Xuất sắc</v>
      </c>
      <c r="I39" s="134">
        <v>90</v>
      </c>
      <c r="J39" s="23" t="str">
        <f t="shared" si="1"/>
        <v>Xuất sắc</v>
      </c>
      <c r="K39" s="31"/>
      <c r="L39" s="32"/>
      <c r="M39" s="22"/>
      <c r="N39" s="161" t="e">
        <f>VLOOKUP(B39,'[1]thôi học'!B$2:B$211,1,0)</f>
        <v>#N/A</v>
      </c>
    </row>
    <row r="40" spans="1:14" s="104" customFormat="1">
      <c r="A40" s="13">
        <v>27</v>
      </c>
      <c r="B40" s="166" t="s">
        <v>2011</v>
      </c>
      <c r="C40" s="116" t="s">
        <v>358</v>
      </c>
      <c r="D40" s="117">
        <v>36852</v>
      </c>
      <c r="E40" s="134">
        <v>90</v>
      </c>
      <c r="F40" s="134">
        <v>90</v>
      </c>
      <c r="G40" s="134">
        <v>90</v>
      </c>
      <c r="H40" s="22" t="str">
        <f t="shared" si="0"/>
        <v>Xuất sắc</v>
      </c>
      <c r="I40" s="134">
        <v>90</v>
      </c>
      <c r="J40" s="23" t="str">
        <f t="shared" si="1"/>
        <v>Xuất sắc</v>
      </c>
      <c r="K40" s="31"/>
      <c r="L40" s="32"/>
      <c r="M40" s="22"/>
      <c r="N40" s="161" t="e">
        <f>VLOOKUP(B40,'[1]thôi học'!B$2:B$211,1,0)</f>
        <v>#N/A</v>
      </c>
    </row>
    <row r="41" spans="1:14" s="104" customFormat="1">
      <c r="A41" s="13">
        <v>28</v>
      </c>
      <c r="B41" s="166" t="s">
        <v>2012</v>
      </c>
      <c r="C41" s="116" t="s">
        <v>450</v>
      </c>
      <c r="D41" s="117">
        <v>36540</v>
      </c>
      <c r="E41" s="134">
        <v>90</v>
      </c>
      <c r="F41" s="134">
        <v>90</v>
      </c>
      <c r="G41" s="134">
        <v>90</v>
      </c>
      <c r="H41" s="22" t="str">
        <f t="shared" si="0"/>
        <v>Xuất sắc</v>
      </c>
      <c r="I41" s="134">
        <v>90</v>
      </c>
      <c r="J41" s="23" t="str">
        <f t="shared" si="1"/>
        <v>Xuất sắc</v>
      </c>
      <c r="K41" s="21"/>
      <c r="L41" s="14"/>
      <c r="M41" s="22"/>
      <c r="N41" s="161" t="e">
        <f>VLOOKUP(B41,'[1]thôi học'!B$2:B$211,1,0)</f>
        <v>#N/A</v>
      </c>
    </row>
    <row r="42" spans="1:14" s="104" customFormat="1">
      <c r="A42" s="13">
        <v>29</v>
      </c>
      <c r="B42" s="166" t="s">
        <v>2013</v>
      </c>
      <c r="C42" s="116" t="s">
        <v>451</v>
      </c>
      <c r="D42" s="117">
        <v>36734</v>
      </c>
      <c r="E42" s="134">
        <v>90</v>
      </c>
      <c r="F42" s="134">
        <v>90</v>
      </c>
      <c r="G42" s="134">
        <v>90</v>
      </c>
      <c r="H42" s="22" t="str">
        <f t="shared" si="0"/>
        <v>Xuất sắc</v>
      </c>
      <c r="I42" s="134">
        <v>90</v>
      </c>
      <c r="J42" s="23" t="str">
        <f t="shared" si="1"/>
        <v>Xuất sắc</v>
      </c>
      <c r="K42" s="40"/>
      <c r="L42" s="41"/>
      <c r="M42" s="22"/>
      <c r="N42" s="161" t="e">
        <f>VLOOKUP(B42,'[1]thôi học'!B$2:B$211,1,0)</f>
        <v>#N/A</v>
      </c>
    </row>
    <row r="43" spans="1:14" s="104" customFormat="1">
      <c r="A43" s="13">
        <v>30</v>
      </c>
      <c r="B43" s="166" t="s">
        <v>2014</v>
      </c>
      <c r="C43" s="116" t="s">
        <v>37</v>
      </c>
      <c r="D43" s="117">
        <v>36705</v>
      </c>
      <c r="E43" s="134">
        <v>90</v>
      </c>
      <c r="F43" s="134">
        <v>90</v>
      </c>
      <c r="G43" s="134">
        <v>90</v>
      </c>
      <c r="H43" s="22" t="str">
        <f t="shared" si="0"/>
        <v>Xuất sắc</v>
      </c>
      <c r="I43" s="134">
        <v>90</v>
      </c>
      <c r="J43" s="23" t="str">
        <f t="shared" si="1"/>
        <v>Xuất sắc</v>
      </c>
      <c r="K43" s="31"/>
      <c r="L43" s="32"/>
      <c r="M43" s="22"/>
      <c r="N43" s="161" t="e">
        <f>VLOOKUP(B43,'[1]thôi học'!B$2:B$211,1,0)</f>
        <v>#N/A</v>
      </c>
    </row>
    <row r="44" spans="1:14" s="104" customFormat="1">
      <c r="A44" s="13">
        <v>31</v>
      </c>
      <c r="B44" s="166" t="s">
        <v>2015</v>
      </c>
      <c r="C44" s="116" t="s">
        <v>363</v>
      </c>
      <c r="D44" s="117">
        <v>36880</v>
      </c>
      <c r="E44" s="134">
        <v>90</v>
      </c>
      <c r="F44" s="134">
        <v>90</v>
      </c>
      <c r="G44" s="134">
        <v>90</v>
      </c>
      <c r="H44" s="22" t="str">
        <f t="shared" si="0"/>
        <v>Xuất sắc</v>
      </c>
      <c r="I44" s="134">
        <v>90</v>
      </c>
      <c r="J44" s="23" t="str">
        <f t="shared" si="1"/>
        <v>Xuất sắc</v>
      </c>
      <c r="K44" s="31"/>
      <c r="L44" s="32"/>
      <c r="M44" s="22"/>
      <c r="N44" s="161" t="e">
        <f>VLOOKUP(B44,'[1]thôi học'!B$2:B$211,1,0)</f>
        <v>#N/A</v>
      </c>
    </row>
    <row r="45" spans="1:14" s="104" customFormat="1">
      <c r="A45" s="13">
        <v>32</v>
      </c>
      <c r="B45" s="166" t="s">
        <v>2016</v>
      </c>
      <c r="C45" s="116" t="s">
        <v>453</v>
      </c>
      <c r="D45" s="117">
        <v>36769</v>
      </c>
      <c r="E45" s="134">
        <v>92</v>
      </c>
      <c r="F45" s="134">
        <v>92</v>
      </c>
      <c r="G45" s="134">
        <v>92</v>
      </c>
      <c r="H45" s="22" t="str">
        <f t="shared" si="0"/>
        <v>Xuất sắc</v>
      </c>
      <c r="I45" s="134">
        <v>92</v>
      </c>
      <c r="J45" s="23" t="str">
        <f t="shared" si="1"/>
        <v>Xuất sắc</v>
      </c>
      <c r="K45" s="40"/>
      <c r="L45" s="41"/>
      <c r="M45" s="22"/>
      <c r="N45" s="161" t="e">
        <f>VLOOKUP(B45,'[1]thôi học'!B$2:B$211,1,0)</f>
        <v>#N/A</v>
      </c>
    </row>
    <row r="46" spans="1:14" s="104" customFormat="1">
      <c r="A46" s="13">
        <v>33</v>
      </c>
      <c r="B46" s="166" t="s">
        <v>2017</v>
      </c>
      <c r="C46" s="116" t="s">
        <v>454</v>
      </c>
      <c r="D46" s="117">
        <v>36773</v>
      </c>
      <c r="E46" s="134">
        <v>90</v>
      </c>
      <c r="F46" s="134">
        <v>90</v>
      </c>
      <c r="G46" s="134">
        <v>90</v>
      </c>
      <c r="H46" s="22" t="str">
        <f t="shared" si="0"/>
        <v>Xuất sắc</v>
      </c>
      <c r="I46" s="134">
        <v>90</v>
      </c>
      <c r="J46" s="23" t="str">
        <f t="shared" si="1"/>
        <v>Xuất sắc</v>
      </c>
      <c r="K46" s="31"/>
      <c r="L46" s="32"/>
      <c r="M46" s="22"/>
      <c r="N46" s="161" t="e">
        <f>VLOOKUP(B46,'[1]thôi học'!B$2:B$211,1,0)</f>
        <v>#N/A</v>
      </c>
    </row>
    <row r="47" spans="1:14" s="104" customFormat="1">
      <c r="A47" s="13">
        <v>34</v>
      </c>
      <c r="B47" s="166" t="s">
        <v>2018</v>
      </c>
      <c r="C47" s="116" t="s">
        <v>455</v>
      </c>
      <c r="D47" s="117">
        <v>36539</v>
      </c>
      <c r="E47" s="134">
        <v>90</v>
      </c>
      <c r="F47" s="134">
        <v>90</v>
      </c>
      <c r="G47" s="134">
        <v>90</v>
      </c>
      <c r="H47" s="22" t="str">
        <f t="shared" si="0"/>
        <v>Xuất sắc</v>
      </c>
      <c r="I47" s="134">
        <v>90</v>
      </c>
      <c r="J47" s="23" t="str">
        <f t="shared" si="1"/>
        <v>Xuất sắc</v>
      </c>
      <c r="K47" s="31"/>
      <c r="L47" s="32"/>
      <c r="M47" s="22"/>
      <c r="N47" s="161" t="e">
        <f>VLOOKUP(B47,'[1]thôi học'!B$2:B$211,1,0)</f>
        <v>#N/A</v>
      </c>
    </row>
    <row r="49" spans="1:12">
      <c r="A49" s="42" t="s">
        <v>1161</v>
      </c>
      <c r="D49" s="28"/>
      <c r="K49" s="25"/>
      <c r="L49" s="17"/>
    </row>
  </sheetData>
  <mergeCells count="20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M12:M13"/>
    <mergeCell ref="F12:F13"/>
    <mergeCell ref="G12:H12"/>
    <mergeCell ref="I12:J12"/>
    <mergeCell ref="K12:K13"/>
    <mergeCell ref="L12:L13"/>
  </mergeCells>
  <pageMargins left="0.32" right="0.32" top="0.33" bottom="0.37" header="0.17" footer="0.21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9"/>
  <sheetViews>
    <sheetView topLeftCell="A5" workbookViewId="0">
      <selection activeCell="Q13" sqref="Q13"/>
    </sheetView>
  </sheetViews>
  <sheetFormatPr defaultColWidth="9.125" defaultRowHeight="15"/>
  <cols>
    <col min="1" max="1" width="4.875" style="18" bestFit="1" customWidth="1"/>
    <col min="2" max="2" width="10.25" style="17" bestFit="1" customWidth="1"/>
    <col min="3" max="3" width="22.875" style="17" bestFit="1" customWidth="1"/>
    <col min="4" max="4" width="11.25" style="24" bestFit="1" customWidth="1"/>
    <col min="5" max="5" width="8.375" style="18" customWidth="1"/>
    <col min="6" max="6" width="9.625" style="18" customWidth="1"/>
    <col min="7" max="7" width="6.875" style="18" customWidth="1"/>
    <col min="8" max="8" width="10.75" style="17" customWidth="1"/>
    <col min="9" max="9" width="7.25" style="18" customWidth="1"/>
    <col min="10" max="10" width="13.625" style="18" customWidth="1"/>
    <col min="11" max="11" width="7" style="29" hidden="1" customWidth="1"/>
    <col min="12" max="12" width="13.625" style="19" hidden="1" customWidth="1"/>
    <col min="13" max="14" width="0" style="17" hidden="1" customWidth="1"/>
    <col min="15" max="16384" width="9.125" style="17"/>
  </cols>
  <sheetData>
    <row r="1" spans="1:14" hidden="1">
      <c r="A1" s="212" t="s">
        <v>172</v>
      </c>
      <c r="B1" s="212"/>
      <c r="C1" s="212"/>
      <c r="D1" s="212"/>
      <c r="E1" s="212"/>
      <c r="F1" s="212"/>
      <c r="G1" s="212"/>
      <c r="H1" s="212"/>
      <c r="I1" s="212"/>
      <c r="J1" s="212"/>
      <c r="K1" s="18"/>
      <c r="L1" s="17"/>
    </row>
    <row r="2" spans="1:14" hidden="1">
      <c r="A2" s="212" t="s">
        <v>657</v>
      </c>
      <c r="B2" s="212"/>
      <c r="C2" s="212"/>
      <c r="D2" s="212"/>
      <c r="E2" s="212"/>
      <c r="F2" s="212"/>
      <c r="G2" s="212"/>
      <c r="H2" s="212"/>
      <c r="I2" s="212"/>
      <c r="J2" s="212"/>
      <c r="K2" s="18"/>
      <c r="L2" s="17"/>
    </row>
    <row r="3" spans="1:14" hidden="1">
      <c r="A3" s="212" t="s">
        <v>681</v>
      </c>
      <c r="B3" s="212"/>
      <c r="C3" s="212"/>
      <c r="D3" s="212"/>
      <c r="E3" s="212"/>
      <c r="F3" s="212"/>
      <c r="G3" s="212"/>
      <c r="H3" s="212"/>
      <c r="I3" s="212"/>
      <c r="J3" s="212"/>
      <c r="K3" s="18"/>
      <c r="L3" s="17"/>
    </row>
    <row r="4" spans="1:14" hidden="1">
      <c r="A4" s="213" t="s">
        <v>641</v>
      </c>
      <c r="B4" s="213"/>
      <c r="C4" s="213"/>
      <c r="D4" s="213"/>
      <c r="E4" s="213"/>
      <c r="F4" s="213"/>
      <c r="G4" s="213"/>
      <c r="H4" s="213"/>
      <c r="I4" s="213"/>
      <c r="J4" s="213"/>
      <c r="K4" s="18"/>
      <c r="L4" s="17"/>
    </row>
    <row r="5" spans="1:14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8"/>
      <c r="L5" s="17"/>
    </row>
    <row r="6" spans="1:14">
      <c r="A6" s="211" t="s">
        <v>9</v>
      </c>
      <c r="B6" s="211"/>
      <c r="C6" s="211"/>
      <c r="D6" s="211"/>
      <c r="E6" s="82"/>
      <c r="F6" s="82"/>
      <c r="G6" s="82"/>
    </row>
    <row r="7" spans="1:14">
      <c r="A7" s="205" t="s">
        <v>4</v>
      </c>
      <c r="B7" s="205"/>
      <c r="C7" s="205"/>
      <c r="D7" s="205"/>
      <c r="E7" s="207"/>
      <c r="F7" s="207"/>
      <c r="G7" s="207"/>
      <c r="H7" s="207"/>
      <c r="I7" s="106"/>
      <c r="J7" s="106"/>
      <c r="K7" s="53"/>
    </row>
    <row r="8" spans="1:14">
      <c r="A8" s="106"/>
      <c r="B8" s="82"/>
      <c r="C8" s="45"/>
      <c r="D8" s="27"/>
      <c r="E8" s="82"/>
      <c r="F8" s="82"/>
      <c r="G8" s="46"/>
    </row>
    <row r="9" spans="1:14">
      <c r="A9" s="207" t="s">
        <v>658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s="104" customFormat="1">
      <c r="A10" s="205" t="s">
        <v>1637</v>
      </c>
      <c r="B10" s="205"/>
      <c r="C10" s="205"/>
      <c r="D10" s="205"/>
      <c r="E10" s="205"/>
      <c r="F10" s="205"/>
      <c r="G10" s="205"/>
      <c r="H10" s="205"/>
      <c r="I10" s="208"/>
      <c r="J10" s="208"/>
      <c r="K10" s="208"/>
      <c r="L10" s="208"/>
    </row>
    <row r="11" spans="1:14" s="104" customFormat="1">
      <c r="A11" s="25"/>
      <c r="B11" s="25"/>
      <c r="D11" s="94"/>
      <c r="E11" s="25"/>
      <c r="F11" s="25"/>
      <c r="G11" s="25"/>
      <c r="I11" s="25"/>
      <c r="J11" s="25"/>
      <c r="K11" s="25"/>
      <c r="L11" s="86"/>
    </row>
    <row r="12" spans="1:14" s="104" customFormat="1" ht="28.5" customHeight="1">
      <c r="A12" s="203" t="s">
        <v>0</v>
      </c>
      <c r="B12" s="203" t="s">
        <v>1</v>
      </c>
      <c r="C12" s="203" t="s">
        <v>2</v>
      </c>
      <c r="D12" s="204" t="s">
        <v>3</v>
      </c>
      <c r="E12" s="203" t="s">
        <v>23</v>
      </c>
      <c r="F12" s="203" t="s">
        <v>25</v>
      </c>
      <c r="G12" s="203" t="s">
        <v>7</v>
      </c>
      <c r="H12" s="203"/>
      <c r="I12" s="203" t="s">
        <v>3405</v>
      </c>
      <c r="J12" s="203"/>
      <c r="K12" s="203" t="s">
        <v>109</v>
      </c>
      <c r="L12" s="203" t="s">
        <v>111</v>
      </c>
      <c r="M12" s="203" t="s">
        <v>1156</v>
      </c>
    </row>
    <row r="13" spans="1:14" s="104" customFormat="1" ht="29.25" customHeight="1">
      <c r="A13" s="203"/>
      <c r="B13" s="203"/>
      <c r="C13" s="203"/>
      <c r="D13" s="204"/>
      <c r="E13" s="203"/>
      <c r="F13" s="203"/>
      <c r="G13" s="101" t="s">
        <v>24</v>
      </c>
      <c r="H13" s="101" t="s">
        <v>8</v>
      </c>
      <c r="I13" s="101" t="s">
        <v>24</v>
      </c>
      <c r="J13" s="101" t="s">
        <v>8</v>
      </c>
      <c r="K13" s="203"/>
      <c r="L13" s="203"/>
      <c r="M13" s="203"/>
    </row>
    <row r="14" spans="1:14" s="104" customFormat="1">
      <c r="A14" s="36">
        <v>1</v>
      </c>
      <c r="B14" s="166" t="s">
        <v>2019</v>
      </c>
      <c r="C14" s="116" t="s">
        <v>67</v>
      </c>
      <c r="D14" s="117">
        <v>36836</v>
      </c>
      <c r="E14" s="135">
        <v>80</v>
      </c>
      <c r="F14" s="135">
        <v>80</v>
      </c>
      <c r="G14" s="135">
        <v>80</v>
      </c>
      <c r="H14" s="38" t="str">
        <f>IF(G14&gt;=90,"Xuất sắc",IF(G14&gt;=80,"Tốt", IF(G14&gt;=65,"Khá",IF(G14&gt;=50,"Trung bình", IF(G14&gt;=35, "Yếu", "Kém")))))</f>
        <v>Tốt</v>
      </c>
      <c r="I14" s="135">
        <v>80</v>
      </c>
      <c r="J14" s="39" t="str">
        <f>IF(I14&gt;=90,"Xuất sắc",IF(I14&gt;=80,"Tốt", IF(I14&gt;=65,"Khá",IF(I14&gt;=50,"Trung bình", IF(I14&gt;=35, "Yếu", "Kém")))))</f>
        <v>Tốt</v>
      </c>
      <c r="K14" s="40"/>
      <c r="L14" s="41"/>
      <c r="M14" s="22"/>
      <c r="N14" s="104" t="e">
        <f>VLOOKUP(B14,'[1]thôi học'!B$2:B$211,1,0)</f>
        <v>#N/A</v>
      </c>
    </row>
    <row r="15" spans="1:14">
      <c r="A15" s="36">
        <v>2</v>
      </c>
      <c r="B15" s="166" t="s">
        <v>2020</v>
      </c>
      <c r="C15" s="116" t="s">
        <v>29</v>
      </c>
      <c r="D15" s="117">
        <v>36791</v>
      </c>
      <c r="E15" s="135">
        <v>80</v>
      </c>
      <c r="F15" s="135">
        <v>80</v>
      </c>
      <c r="G15" s="135">
        <v>80</v>
      </c>
      <c r="H15" s="38" t="str">
        <f>IF(G15&gt;=90,"Xuất sắc",IF(G15&gt;=80,"Tốt", IF(G15&gt;=65,"Khá",IF(G15&gt;=50,"Trung bình", IF(G15&gt;=35, "Yếu", "Kém")))))</f>
        <v>Tốt</v>
      </c>
      <c r="I15" s="135">
        <v>80</v>
      </c>
      <c r="J15" s="39" t="str">
        <f>IF(I15&gt;=90,"Xuất sắc",IF(I15&gt;=80,"Tốt", IF(I15&gt;=65,"Khá",IF(I15&gt;=50,"Trung bình", IF(I15&gt;=35, "Yếu", "Kém")))))</f>
        <v>Tốt</v>
      </c>
      <c r="K15" s="36"/>
      <c r="L15" s="41"/>
      <c r="M15" s="22"/>
      <c r="N15" s="161" t="e">
        <f>VLOOKUP(B15,'[1]thôi học'!B$2:B$211,1,0)</f>
        <v>#N/A</v>
      </c>
    </row>
    <row r="16" spans="1:14" s="104" customFormat="1">
      <c r="A16" s="36">
        <v>3</v>
      </c>
      <c r="B16" s="166" t="s">
        <v>2021</v>
      </c>
      <c r="C16" s="116" t="s">
        <v>518</v>
      </c>
      <c r="D16" s="117">
        <v>36756</v>
      </c>
      <c r="E16" s="135">
        <v>80</v>
      </c>
      <c r="F16" s="135">
        <v>80</v>
      </c>
      <c r="G16" s="135">
        <v>80</v>
      </c>
      <c r="H16" s="38" t="str">
        <f t="shared" ref="H16:H67" si="0">IF(G16&gt;=90,"Xuất sắc",IF(G16&gt;=80,"Tốt", IF(G16&gt;=65,"Khá",IF(G16&gt;=50,"Trung bình", IF(G16&gt;=35, "Yếu", "Kém")))))</f>
        <v>Tốt</v>
      </c>
      <c r="I16" s="135">
        <v>80</v>
      </c>
      <c r="J16" s="39" t="str">
        <f t="shared" ref="J16:J67" si="1">IF(I16&gt;=90,"Xuất sắc",IF(I16&gt;=80,"Tốt", IF(I16&gt;=65,"Khá",IF(I16&gt;=50,"Trung bình", IF(I16&gt;=35, "Yếu", "Kém")))))</f>
        <v>Tốt</v>
      </c>
      <c r="K16" s="40"/>
      <c r="L16" s="41"/>
      <c r="M16" s="22"/>
      <c r="N16" s="161" t="e">
        <f>VLOOKUP(B16,'[1]thôi học'!B$2:B$211,1,0)</f>
        <v>#N/A</v>
      </c>
    </row>
    <row r="17" spans="1:14" s="104" customFormat="1">
      <c r="A17" s="36">
        <v>4</v>
      </c>
      <c r="B17" s="166" t="s">
        <v>2022</v>
      </c>
      <c r="C17" s="116" t="s">
        <v>520</v>
      </c>
      <c r="D17" s="117">
        <v>36838</v>
      </c>
      <c r="E17" s="135">
        <v>100</v>
      </c>
      <c r="F17" s="135">
        <v>100</v>
      </c>
      <c r="G17" s="135">
        <v>100</v>
      </c>
      <c r="H17" s="38" t="str">
        <f t="shared" si="0"/>
        <v>Xuất sắc</v>
      </c>
      <c r="I17" s="135">
        <v>100</v>
      </c>
      <c r="J17" s="39" t="str">
        <f t="shared" si="1"/>
        <v>Xuất sắc</v>
      </c>
      <c r="K17" s="40"/>
      <c r="L17" s="41"/>
      <c r="M17" s="22"/>
      <c r="N17" s="161" t="e">
        <f>VLOOKUP(B17,'[1]thôi học'!B$2:B$211,1,0)</f>
        <v>#N/A</v>
      </c>
    </row>
    <row r="18" spans="1:14" s="104" customFormat="1">
      <c r="A18" s="36">
        <v>5</v>
      </c>
      <c r="B18" s="166" t="s">
        <v>2023</v>
      </c>
      <c r="C18" s="116" t="s">
        <v>521</v>
      </c>
      <c r="D18" s="117">
        <v>36852</v>
      </c>
      <c r="E18" s="135">
        <v>80</v>
      </c>
      <c r="F18" s="135">
        <v>80</v>
      </c>
      <c r="G18" s="135">
        <v>80</v>
      </c>
      <c r="H18" s="38" t="str">
        <f t="shared" si="0"/>
        <v>Tốt</v>
      </c>
      <c r="I18" s="135">
        <v>80</v>
      </c>
      <c r="J18" s="39" t="str">
        <f t="shared" si="1"/>
        <v>Tốt</v>
      </c>
      <c r="K18" s="40"/>
      <c r="L18" s="41"/>
      <c r="M18" s="22"/>
      <c r="N18" s="161" t="e">
        <f>VLOOKUP(B18,'[1]thôi học'!B$2:B$211,1,0)</f>
        <v>#N/A</v>
      </c>
    </row>
    <row r="19" spans="1:14" s="104" customFormat="1">
      <c r="A19" s="36">
        <v>6</v>
      </c>
      <c r="B19" s="166" t="s">
        <v>2024</v>
      </c>
      <c r="C19" s="116" t="s">
        <v>462</v>
      </c>
      <c r="D19" s="117">
        <v>36860</v>
      </c>
      <c r="E19" s="135">
        <v>100</v>
      </c>
      <c r="F19" s="135">
        <v>100</v>
      </c>
      <c r="G19" s="135">
        <v>100</v>
      </c>
      <c r="H19" s="38" t="str">
        <f t="shared" si="0"/>
        <v>Xuất sắc</v>
      </c>
      <c r="I19" s="135">
        <v>100</v>
      </c>
      <c r="J19" s="39" t="str">
        <f t="shared" si="1"/>
        <v>Xuất sắc</v>
      </c>
      <c r="K19" s="40"/>
      <c r="L19" s="41"/>
      <c r="M19" s="22"/>
      <c r="N19" s="161" t="e">
        <f>VLOOKUP(B19,'[1]thôi học'!B$2:B$211,1,0)</f>
        <v>#N/A</v>
      </c>
    </row>
    <row r="20" spans="1:14" s="104" customFormat="1">
      <c r="A20" s="36">
        <v>7</v>
      </c>
      <c r="B20" s="166" t="s">
        <v>2025</v>
      </c>
      <c r="C20" s="116" t="s">
        <v>34</v>
      </c>
      <c r="D20" s="117">
        <v>36726</v>
      </c>
      <c r="E20" s="135">
        <v>80</v>
      </c>
      <c r="F20" s="135">
        <v>80</v>
      </c>
      <c r="G20" s="135">
        <v>80</v>
      </c>
      <c r="H20" s="38" t="str">
        <f t="shared" si="0"/>
        <v>Tốt</v>
      </c>
      <c r="I20" s="135">
        <v>80</v>
      </c>
      <c r="J20" s="39" t="str">
        <f t="shared" si="1"/>
        <v>Tốt</v>
      </c>
      <c r="K20" s="40"/>
      <c r="L20" s="41"/>
      <c r="M20" s="22"/>
      <c r="N20" s="161" t="e">
        <f>VLOOKUP(B20,'[1]thôi học'!B$2:B$211,1,0)</f>
        <v>#N/A</v>
      </c>
    </row>
    <row r="21" spans="1:14" s="104" customFormat="1">
      <c r="A21" s="36">
        <v>8</v>
      </c>
      <c r="B21" s="166" t="s">
        <v>2026</v>
      </c>
      <c r="C21" s="116" t="s">
        <v>522</v>
      </c>
      <c r="D21" s="117">
        <v>36800</v>
      </c>
      <c r="E21" s="135">
        <v>90</v>
      </c>
      <c r="F21" s="135">
        <v>90</v>
      </c>
      <c r="G21" s="135">
        <v>90</v>
      </c>
      <c r="H21" s="38" t="str">
        <f t="shared" si="0"/>
        <v>Xuất sắc</v>
      </c>
      <c r="I21" s="135">
        <v>90</v>
      </c>
      <c r="J21" s="39" t="str">
        <f t="shared" si="1"/>
        <v>Xuất sắc</v>
      </c>
      <c r="K21" s="40"/>
      <c r="L21" s="41"/>
      <c r="M21" s="22"/>
      <c r="N21" s="161" t="e">
        <f>VLOOKUP(B21,'[1]thôi học'!B$2:B$211,1,0)</f>
        <v>#N/A</v>
      </c>
    </row>
    <row r="22" spans="1:14" s="104" customFormat="1">
      <c r="A22" s="36">
        <v>9</v>
      </c>
      <c r="B22" s="166" t="s">
        <v>2027</v>
      </c>
      <c r="C22" s="116" t="s">
        <v>524</v>
      </c>
      <c r="D22" s="117">
        <v>36640</v>
      </c>
      <c r="E22" s="135">
        <v>90</v>
      </c>
      <c r="F22" s="135">
        <v>90</v>
      </c>
      <c r="G22" s="135">
        <v>90</v>
      </c>
      <c r="H22" s="38" t="str">
        <f t="shared" si="0"/>
        <v>Xuất sắc</v>
      </c>
      <c r="I22" s="135">
        <v>90</v>
      </c>
      <c r="J22" s="39" t="str">
        <f t="shared" si="1"/>
        <v>Xuất sắc</v>
      </c>
      <c r="K22" s="40"/>
      <c r="L22" s="41"/>
      <c r="M22" s="22"/>
      <c r="N22" s="161" t="e">
        <f>VLOOKUP(B22,'[1]thôi học'!B$2:B$211,1,0)</f>
        <v>#N/A</v>
      </c>
    </row>
    <row r="23" spans="1:14" s="104" customFormat="1">
      <c r="A23" s="36">
        <v>10</v>
      </c>
      <c r="B23" s="166" t="s">
        <v>2028</v>
      </c>
      <c r="C23" s="116" t="s">
        <v>525</v>
      </c>
      <c r="D23" s="117">
        <v>36675</v>
      </c>
      <c r="E23" s="135">
        <v>90</v>
      </c>
      <c r="F23" s="135">
        <v>90</v>
      </c>
      <c r="G23" s="135">
        <v>90</v>
      </c>
      <c r="H23" s="38" t="str">
        <f t="shared" si="0"/>
        <v>Xuất sắc</v>
      </c>
      <c r="I23" s="135">
        <v>90</v>
      </c>
      <c r="J23" s="39" t="str">
        <f t="shared" si="1"/>
        <v>Xuất sắc</v>
      </c>
      <c r="K23" s="37"/>
      <c r="L23" s="41"/>
      <c r="M23" s="22"/>
      <c r="N23" s="161" t="e">
        <f>VLOOKUP(B23,'[1]thôi học'!B$2:B$211,1,0)</f>
        <v>#N/A</v>
      </c>
    </row>
    <row r="24" spans="1:14" s="104" customFormat="1">
      <c r="A24" s="36">
        <v>11</v>
      </c>
      <c r="B24" s="166" t="s">
        <v>2029</v>
      </c>
      <c r="C24" s="116" t="s">
        <v>526</v>
      </c>
      <c r="D24" s="117">
        <v>36777</v>
      </c>
      <c r="E24" s="136">
        <v>0</v>
      </c>
      <c r="F24" s="136">
        <v>0</v>
      </c>
      <c r="G24" s="136">
        <v>0</v>
      </c>
      <c r="H24" s="38" t="str">
        <f t="shared" si="0"/>
        <v>Kém</v>
      </c>
      <c r="I24" s="136">
        <v>0</v>
      </c>
      <c r="J24" s="39" t="str">
        <f t="shared" si="1"/>
        <v>Kém</v>
      </c>
      <c r="K24" s="37"/>
      <c r="L24" s="41"/>
      <c r="M24" s="22"/>
      <c r="N24" s="161" t="e">
        <f>VLOOKUP(B24,'[1]thôi học'!B$2:B$211,1,0)</f>
        <v>#N/A</v>
      </c>
    </row>
    <row r="25" spans="1:14" s="104" customFormat="1">
      <c r="A25" s="36">
        <v>12</v>
      </c>
      <c r="B25" s="166" t="s">
        <v>2030</v>
      </c>
      <c r="C25" s="116" t="s">
        <v>72</v>
      </c>
      <c r="D25" s="117">
        <v>36612</v>
      </c>
      <c r="E25" s="135">
        <v>90</v>
      </c>
      <c r="F25" s="135">
        <v>90</v>
      </c>
      <c r="G25" s="135">
        <v>90</v>
      </c>
      <c r="H25" s="38" t="str">
        <f t="shared" si="0"/>
        <v>Xuất sắc</v>
      </c>
      <c r="I25" s="135">
        <v>90</v>
      </c>
      <c r="J25" s="39" t="str">
        <f t="shared" si="1"/>
        <v>Xuất sắc</v>
      </c>
      <c r="K25" s="40"/>
      <c r="L25" s="41"/>
      <c r="M25" s="22"/>
      <c r="N25" s="161" t="e">
        <f>VLOOKUP(B25,'[1]thôi học'!B$2:B$211,1,0)</f>
        <v>#N/A</v>
      </c>
    </row>
    <row r="26" spans="1:14" s="104" customFormat="1">
      <c r="A26" s="36">
        <v>13</v>
      </c>
      <c r="B26" s="166" t="s">
        <v>2031</v>
      </c>
      <c r="C26" s="116" t="s">
        <v>527</v>
      </c>
      <c r="D26" s="117">
        <v>36665</v>
      </c>
      <c r="E26" s="135">
        <v>90</v>
      </c>
      <c r="F26" s="135">
        <v>90</v>
      </c>
      <c r="G26" s="135">
        <v>90</v>
      </c>
      <c r="H26" s="38" t="str">
        <f t="shared" si="0"/>
        <v>Xuất sắc</v>
      </c>
      <c r="I26" s="135">
        <v>90</v>
      </c>
      <c r="J26" s="39" t="str">
        <f t="shared" si="1"/>
        <v>Xuất sắc</v>
      </c>
      <c r="K26" s="40"/>
      <c r="L26" s="41"/>
      <c r="M26" s="22"/>
      <c r="N26" s="161" t="e">
        <f>VLOOKUP(B26,'[1]thôi học'!B$2:B$211,1,0)</f>
        <v>#N/A</v>
      </c>
    </row>
    <row r="27" spans="1:14" s="104" customFormat="1">
      <c r="A27" s="36">
        <v>14</v>
      </c>
      <c r="B27" s="166" t="s">
        <v>2032</v>
      </c>
      <c r="C27" s="116" t="s">
        <v>529</v>
      </c>
      <c r="D27" s="117">
        <v>36279</v>
      </c>
      <c r="E27" s="135">
        <v>80</v>
      </c>
      <c r="F27" s="135">
        <v>80</v>
      </c>
      <c r="G27" s="135">
        <v>80</v>
      </c>
      <c r="H27" s="38" t="str">
        <f t="shared" si="0"/>
        <v>Tốt</v>
      </c>
      <c r="I27" s="135">
        <v>80</v>
      </c>
      <c r="J27" s="39" t="str">
        <f t="shared" si="1"/>
        <v>Tốt</v>
      </c>
      <c r="K27" s="40"/>
      <c r="L27" s="41"/>
      <c r="M27" s="22"/>
      <c r="N27" s="161" t="e">
        <f>VLOOKUP(B27,'[1]thôi học'!B$2:B$211,1,0)</f>
        <v>#N/A</v>
      </c>
    </row>
    <row r="28" spans="1:14" s="104" customFormat="1">
      <c r="A28" s="36">
        <v>15</v>
      </c>
      <c r="B28" s="166" t="s">
        <v>2033</v>
      </c>
      <c r="C28" s="116" t="s">
        <v>173</v>
      </c>
      <c r="D28" s="117">
        <v>36586</v>
      </c>
      <c r="E28" s="135">
        <v>80</v>
      </c>
      <c r="F28" s="135">
        <v>80</v>
      </c>
      <c r="G28" s="135">
        <v>80</v>
      </c>
      <c r="H28" s="38" t="str">
        <f t="shared" si="0"/>
        <v>Tốt</v>
      </c>
      <c r="I28" s="135">
        <v>80</v>
      </c>
      <c r="J28" s="39" t="str">
        <f t="shared" si="1"/>
        <v>Tốt</v>
      </c>
      <c r="K28" s="40"/>
      <c r="L28" s="41"/>
      <c r="M28" s="22"/>
      <c r="N28" s="161" t="e">
        <f>VLOOKUP(B28,'[1]thôi học'!B$2:B$211,1,0)</f>
        <v>#N/A</v>
      </c>
    </row>
    <row r="29" spans="1:14" s="104" customFormat="1">
      <c r="A29" s="36">
        <v>16</v>
      </c>
      <c r="B29" s="166" t="s">
        <v>2034</v>
      </c>
      <c r="C29" s="116" t="s">
        <v>530</v>
      </c>
      <c r="D29" s="117">
        <v>36764</v>
      </c>
      <c r="E29" s="135">
        <v>80</v>
      </c>
      <c r="F29" s="135">
        <v>80</v>
      </c>
      <c r="G29" s="135">
        <v>80</v>
      </c>
      <c r="H29" s="38" t="str">
        <f t="shared" si="0"/>
        <v>Tốt</v>
      </c>
      <c r="I29" s="135">
        <v>80</v>
      </c>
      <c r="J29" s="39" t="str">
        <f t="shared" si="1"/>
        <v>Tốt</v>
      </c>
      <c r="K29" s="37"/>
      <c r="L29" s="41"/>
      <c r="M29" s="22"/>
      <c r="N29" s="161" t="e">
        <f>VLOOKUP(B29,'[1]thôi học'!B$2:B$211,1,0)</f>
        <v>#N/A</v>
      </c>
    </row>
    <row r="30" spans="1:14" s="104" customFormat="1">
      <c r="A30" s="36">
        <v>17</v>
      </c>
      <c r="B30" s="166" t="s">
        <v>2035</v>
      </c>
      <c r="C30" s="116" t="s">
        <v>531</v>
      </c>
      <c r="D30" s="117">
        <v>36866</v>
      </c>
      <c r="E30" s="135">
        <v>80</v>
      </c>
      <c r="F30" s="135">
        <v>80</v>
      </c>
      <c r="G30" s="135">
        <v>80</v>
      </c>
      <c r="H30" s="38" t="str">
        <f t="shared" si="0"/>
        <v>Tốt</v>
      </c>
      <c r="I30" s="135">
        <v>80</v>
      </c>
      <c r="J30" s="39" t="str">
        <f t="shared" si="1"/>
        <v>Tốt</v>
      </c>
      <c r="K30" s="37"/>
      <c r="L30" s="41"/>
      <c r="M30" s="22"/>
      <c r="N30" s="161" t="e">
        <f>VLOOKUP(B30,'[1]thôi học'!B$2:B$211,1,0)</f>
        <v>#N/A</v>
      </c>
    </row>
    <row r="31" spans="1:14" s="104" customFormat="1">
      <c r="A31" s="36">
        <v>18</v>
      </c>
      <c r="B31" s="166" t="s">
        <v>2036</v>
      </c>
      <c r="C31" s="116" t="s">
        <v>532</v>
      </c>
      <c r="D31" s="117">
        <v>36794</v>
      </c>
      <c r="E31" s="135">
        <v>90</v>
      </c>
      <c r="F31" s="135">
        <v>90</v>
      </c>
      <c r="G31" s="135">
        <v>90</v>
      </c>
      <c r="H31" s="38" t="str">
        <f t="shared" si="0"/>
        <v>Xuất sắc</v>
      </c>
      <c r="I31" s="135">
        <v>90</v>
      </c>
      <c r="J31" s="39" t="str">
        <f t="shared" si="1"/>
        <v>Xuất sắc</v>
      </c>
      <c r="K31" s="40"/>
      <c r="L31" s="41"/>
      <c r="M31" s="22"/>
      <c r="N31" s="161" t="e">
        <f>VLOOKUP(B31,'[1]thôi học'!B$2:B$211,1,0)</f>
        <v>#N/A</v>
      </c>
    </row>
    <row r="32" spans="1:14" s="104" customFormat="1">
      <c r="A32" s="36">
        <v>19</v>
      </c>
      <c r="B32" s="166" t="s">
        <v>2037</v>
      </c>
      <c r="C32" s="116" t="s">
        <v>533</v>
      </c>
      <c r="D32" s="117">
        <v>36827</v>
      </c>
      <c r="E32" s="135">
        <v>80</v>
      </c>
      <c r="F32" s="135">
        <v>80</v>
      </c>
      <c r="G32" s="135">
        <v>80</v>
      </c>
      <c r="H32" s="38" t="str">
        <f t="shared" si="0"/>
        <v>Tốt</v>
      </c>
      <c r="I32" s="135">
        <v>80</v>
      </c>
      <c r="J32" s="39" t="str">
        <f t="shared" si="1"/>
        <v>Tốt</v>
      </c>
      <c r="K32" s="40"/>
      <c r="L32" s="41"/>
      <c r="M32" s="22"/>
      <c r="N32" s="161" t="e">
        <f>VLOOKUP(B32,'[1]thôi học'!B$2:B$211,1,0)</f>
        <v>#N/A</v>
      </c>
    </row>
    <row r="33" spans="1:14" s="104" customFormat="1">
      <c r="A33" s="36">
        <v>20</v>
      </c>
      <c r="B33" s="166" t="s">
        <v>2038</v>
      </c>
      <c r="C33" s="116" t="s">
        <v>73</v>
      </c>
      <c r="D33" s="117">
        <v>36659</v>
      </c>
      <c r="E33" s="135">
        <v>80</v>
      </c>
      <c r="F33" s="135">
        <v>80</v>
      </c>
      <c r="G33" s="135">
        <v>80</v>
      </c>
      <c r="H33" s="38" t="str">
        <f t="shared" si="0"/>
        <v>Tốt</v>
      </c>
      <c r="I33" s="135">
        <v>80</v>
      </c>
      <c r="J33" s="39" t="str">
        <f t="shared" si="1"/>
        <v>Tốt</v>
      </c>
      <c r="K33" s="40"/>
      <c r="L33" s="41"/>
      <c r="M33" s="22"/>
      <c r="N33" s="161" t="e">
        <f>VLOOKUP(B33,'[1]thôi học'!B$2:B$211,1,0)</f>
        <v>#N/A</v>
      </c>
    </row>
    <row r="34" spans="1:14" s="104" customFormat="1">
      <c r="A34" s="36">
        <v>21</v>
      </c>
      <c r="B34" s="166" t="s">
        <v>2039</v>
      </c>
      <c r="C34" s="116" t="s">
        <v>534</v>
      </c>
      <c r="D34" s="117">
        <v>36659</v>
      </c>
      <c r="E34" s="135">
        <v>80</v>
      </c>
      <c r="F34" s="135">
        <v>80</v>
      </c>
      <c r="G34" s="135">
        <v>80</v>
      </c>
      <c r="H34" s="38" t="str">
        <f t="shared" si="0"/>
        <v>Tốt</v>
      </c>
      <c r="I34" s="135">
        <v>80</v>
      </c>
      <c r="J34" s="39" t="str">
        <f t="shared" si="1"/>
        <v>Tốt</v>
      </c>
      <c r="K34" s="40"/>
      <c r="L34" s="41"/>
      <c r="M34" s="22"/>
      <c r="N34" s="161" t="e">
        <f>VLOOKUP(B34,'[1]thôi học'!B$2:B$211,1,0)</f>
        <v>#N/A</v>
      </c>
    </row>
    <row r="35" spans="1:14" s="104" customFormat="1">
      <c r="A35" s="36">
        <v>22</v>
      </c>
      <c r="B35" s="166" t="s">
        <v>2040</v>
      </c>
      <c r="C35" s="116" t="s">
        <v>39</v>
      </c>
      <c r="D35" s="117">
        <v>36617</v>
      </c>
      <c r="E35" s="135">
        <v>90</v>
      </c>
      <c r="F35" s="135">
        <v>90</v>
      </c>
      <c r="G35" s="135">
        <v>90</v>
      </c>
      <c r="H35" s="38" t="str">
        <f t="shared" si="0"/>
        <v>Xuất sắc</v>
      </c>
      <c r="I35" s="135">
        <v>90</v>
      </c>
      <c r="J35" s="39" t="str">
        <f t="shared" si="1"/>
        <v>Xuất sắc</v>
      </c>
      <c r="K35" s="40"/>
      <c r="L35" s="41"/>
      <c r="M35" s="22"/>
      <c r="N35" s="161" t="e">
        <f>VLOOKUP(B35,'[1]thôi học'!B$2:B$211,1,0)</f>
        <v>#N/A</v>
      </c>
    </row>
    <row r="36" spans="1:14" s="104" customFormat="1">
      <c r="A36" s="36">
        <v>23</v>
      </c>
      <c r="B36" s="166" t="s">
        <v>2041</v>
      </c>
      <c r="C36" s="116" t="s">
        <v>535</v>
      </c>
      <c r="D36" s="117">
        <v>36735</v>
      </c>
      <c r="E36" s="135">
        <v>80</v>
      </c>
      <c r="F36" s="135">
        <v>80</v>
      </c>
      <c r="G36" s="135">
        <v>80</v>
      </c>
      <c r="H36" s="38" t="str">
        <f t="shared" si="0"/>
        <v>Tốt</v>
      </c>
      <c r="I36" s="135">
        <v>80</v>
      </c>
      <c r="J36" s="39" t="str">
        <f t="shared" si="1"/>
        <v>Tốt</v>
      </c>
      <c r="K36" s="37"/>
      <c r="L36" s="41"/>
      <c r="M36" s="22"/>
      <c r="N36" s="161" t="e">
        <f>VLOOKUP(B36,'[1]thôi học'!B$2:B$211,1,0)</f>
        <v>#N/A</v>
      </c>
    </row>
    <row r="37" spans="1:14" s="104" customFormat="1">
      <c r="A37" s="36">
        <v>24</v>
      </c>
      <c r="B37" s="166" t="s">
        <v>2042</v>
      </c>
      <c r="C37" s="116" t="s">
        <v>45</v>
      </c>
      <c r="D37" s="117">
        <v>36570</v>
      </c>
      <c r="E37" s="135">
        <v>90</v>
      </c>
      <c r="F37" s="135">
        <v>90</v>
      </c>
      <c r="G37" s="135">
        <v>90</v>
      </c>
      <c r="H37" s="38" t="str">
        <f t="shared" si="0"/>
        <v>Xuất sắc</v>
      </c>
      <c r="I37" s="135">
        <v>90</v>
      </c>
      <c r="J37" s="39" t="str">
        <f t="shared" si="1"/>
        <v>Xuất sắc</v>
      </c>
      <c r="K37" s="40"/>
      <c r="L37" s="41"/>
      <c r="M37" s="22"/>
      <c r="N37" s="161" t="e">
        <f>VLOOKUP(B37,'[1]thôi học'!B$2:B$211,1,0)</f>
        <v>#N/A</v>
      </c>
    </row>
    <row r="38" spans="1:14" s="104" customFormat="1">
      <c r="A38" s="36">
        <v>25</v>
      </c>
      <c r="B38" s="166" t="s">
        <v>2043</v>
      </c>
      <c r="C38" s="116" t="s">
        <v>537</v>
      </c>
      <c r="D38" s="117">
        <v>36604</v>
      </c>
      <c r="E38" s="135">
        <v>90</v>
      </c>
      <c r="F38" s="135">
        <v>90</v>
      </c>
      <c r="G38" s="135">
        <v>90</v>
      </c>
      <c r="H38" s="38" t="str">
        <f t="shared" si="0"/>
        <v>Xuất sắc</v>
      </c>
      <c r="I38" s="135">
        <v>90</v>
      </c>
      <c r="J38" s="39" t="str">
        <f t="shared" si="1"/>
        <v>Xuất sắc</v>
      </c>
      <c r="K38" s="40"/>
      <c r="L38" s="41"/>
      <c r="M38" s="22"/>
      <c r="N38" s="161" t="e">
        <f>VLOOKUP(B38,'[1]thôi học'!B$2:B$211,1,0)</f>
        <v>#N/A</v>
      </c>
    </row>
    <row r="39" spans="1:14" s="104" customFormat="1">
      <c r="A39" s="36">
        <v>26</v>
      </c>
      <c r="B39" s="166" t="s">
        <v>2044</v>
      </c>
      <c r="C39" s="116" t="s">
        <v>539</v>
      </c>
      <c r="D39" s="117">
        <v>36639</v>
      </c>
      <c r="E39" s="135">
        <v>80</v>
      </c>
      <c r="F39" s="135">
        <v>80</v>
      </c>
      <c r="G39" s="135">
        <v>80</v>
      </c>
      <c r="H39" s="38" t="str">
        <f t="shared" si="0"/>
        <v>Tốt</v>
      </c>
      <c r="I39" s="135">
        <v>80</v>
      </c>
      <c r="J39" s="39" t="str">
        <f t="shared" si="1"/>
        <v>Tốt</v>
      </c>
      <c r="K39" s="40"/>
      <c r="L39" s="41"/>
      <c r="M39" s="22"/>
      <c r="N39" s="161" t="e">
        <f>VLOOKUP(B39,'[1]thôi học'!B$2:B$211,1,0)</f>
        <v>#N/A</v>
      </c>
    </row>
    <row r="40" spans="1:14" s="104" customFormat="1">
      <c r="A40" s="36">
        <v>27</v>
      </c>
      <c r="B40" s="166" t="s">
        <v>2045</v>
      </c>
      <c r="C40" s="116" t="s">
        <v>540</v>
      </c>
      <c r="D40" s="117">
        <v>36735</v>
      </c>
      <c r="E40" s="135">
        <v>80</v>
      </c>
      <c r="F40" s="135">
        <v>80</v>
      </c>
      <c r="G40" s="135">
        <v>80</v>
      </c>
      <c r="H40" s="38" t="str">
        <f t="shared" si="0"/>
        <v>Tốt</v>
      </c>
      <c r="I40" s="135">
        <v>80</v>
      </c>
      <c r="J40" s="39" t="str">
        <f t="shared" si="1"/>
        <v>Tốt</v>
      </c>
      <c r="K40" s="40"/>
      <c r="L40" s="41"/>
      <c r="M40" s="22"/>
      <c r="N40" s="161" t="e">
        <f>VLOOKUP(B40,'[1]thôi học'!B$2:B$211,1,0)</f>
        <v>#N/A</v>
      </c>
    </row>
    <row r="41" spans="1:14" s="104" customFormat="1">
      <c r="A41" s="36">
        <v>28</v>
      </c>
      <c r="B41" s="166" t="s">
        <v>2046</v>
      </c>
      <c r="C41" s="116" t="s">
        <v>541</v>
      </c>
      <c r="D41" s="117">
        <v>36837</v>
      </c>
      <c r="E41" s="135">
        <v>80</v>
      </c>
      <c r="F41" s="135">
        <v>80</v>
      </c>
      <c r="G41" s="135">
        <v>80</v>
      </c>
      <c r="H41" s="38" t="str">
        <f t="shared" si="0"/>
        <v>Tốt</v>
      </c>
      <c r="I41" s="135">
        <v>80</v>
      </c>
      <c r="J41" s="39" t="str">
        <f t="shared" si="1"/>
        <v>Tốt</v>
      </c>
      <c r="K41" s="37"/>
      <c r="L41" s="41"/>
      <c r="M41" s="22"/>
      <c r="N41" s="161" t="e">
        <f>VLOOKUP(B41,'[1]thôi học'!B$2:B$211,1,0)</f>
        <v>#N/A</v>
      </c>
    </row>
    <row r="42" spans="1:14" s="104" customFormat="1">
      <c r="A42" s="36">
        <v>29</v>
      </c>
      <c r="B42" s="166" t="s">
        <v>2047</v>
      </c>
      <c r="C42" s="116" t="s">
        <v>543</v>
      </c>
      <c r="D42" s="117">
        <v>36767</v>
      </c>
      <c r="E42" s="135">
        <v>90</v>
      </c>
      <c r="F42" s="135">
        <v>90</v>
      </c>
      <c r="G42" s="135">
        <v>90</v>
      </c>
      <c r="H42" s="38" t="str">
        <f t="shared" si="0"/>
        <v>Xuất sắc</v>
      </c>
      <c r="I42" s="135">
        <v>90</v>
      </c>
      <c r="J42" s="39" t="str">
        <f t="shared" si="1"/>
        <v>Xuất sắc</v>
      </c>
      <c r="K42" s="37"/>
      <c r="L42" s="41"/>
      <c r="M42" s="22"/>
      <c r="N42" s="161" t="e">
        <f>VLOOKUP(B42,'[1]thôi học'!B$2:B$211,1,0)</f>
        <v>#N/A</v>
      </c>
    </row>
    <row r="43" spans="1:14" s="104" customFormat="1">
      <c r="A43" s="36">
        <v>30</v>
      </c>
      <c r="B43" s="166" t="s">
        <v>2048</v>
      </c>
      <c r="C43" s="116" t="s">
        <v>544</v>
      </c>
      <c r="D43" s="117">
        <v>36659</v>
      </c>
      <c r="E43" s="135">
        <v>100</v>
      </c>
      <c r="F43" s="135">
        <v>100</v>
      </c>
      <c r="G43" s="135">
        <v>100</v>
      </c>
      <c r="H43" s="38" t="str">
        <f t="shared" si="0"/>
        <v>Xuất sắc</v>
      </c>
      <c r="I43" s="135">
        <v>100</v>
      </c>
      <c r="J43" s="39" t="str">
        <f t="shared" si="1"/>
        <v>Xuất sắc</v>
      </c>
      <c r="K43" s="40"/>
      <c r="L43" s="41"/>
      <c r="M43" s="22"/>
      <c r="N43" s="161" t="e">
        <f>VLOOKUP(B43,'[1]thôi học'!B$2:B$211,1,0)</f>
        <v>#N/A</v>
      </c>
    </row>
    <row r="44" spans="1:14" s="104" customFormat="1">
      <c r="A44" s="36">
        <v>31</v>
      </c>
      <c r="B44" s="166" t="s">
        <v>2049</v>
      </c>
      <c r="C44" s="116" t="s">
        <v>283</v>
      </c>
      <c r="D44" s="117">
        <v>36366</v>
      </c>
      <c r="E44" s="135">
        <v>94</v>
      </c>
      <c r="F44" s="135">
        <v>94</v>
      </c>
      <c r="G44" s="135">
        <v>94</v>
      </c>
      <c r="H44" s="38" t="str">
        <f t="shared" si="0"/>
        <v>Xuất sắc</v>
      </c>
      <c r="I44" s="135">
        <v>94</v>
      </c>
      <c r="J44" s="39" t="str">
        <f t="shared" si="1"/>
        <v>Xuất sắc</v>
      </c>
      <c r="K44" s="40"/>
      <c r="L44" s="41"/>
      <c r="M44" s="22"/>
      <c r="N44" s="161" t="e">
        <f>VLOOKUP(B44,'[1]thôi học'!B$2:B$211,1,0)</f>
        <v>#N/A</v>
      </c>
    </row>
    <row r="45" spans="1:14" s="104" customFormat="1">
      <c r="A45" s="36">
        <v>32</v>
      </c>
      <c r="B45" s="166" t="s">
        <v>2050</v>
      </c>
      <c r="C45" s="116" t="s">
        <v>547</v>
      </c>
      <c r="D45" s="117">
        <v>36649</v>
      </c>
      <c r="E45" s="135">
        <v>80</v>
      </c>
      <c r="F45" s="135">
        <v>80</v>
      </c>
      <c r="G45" s="135">
        <v>80</v>
      </c>
      <c r="H45" s="38" t="str">
        <f t="shared" si="0"/>
        <v>Tốt</v>
      </c>
      <c r="I45" s="135">
        <v>80</v>
      </c>
      <c r="J45" s="39" t="str">
        <f t="shared" si="1"/>
        <v>Tốt</v>
      </c>
      <c r="K45" s="37"/>
      <c r="L45" s="41"/>
      <c r="M45" s="22"/>
      <c r="N45" s="161" t="e">
        <f>VLOOKUP(B45,'[1]thôi học'!B$2:B$211,1,0)</f>
        <v>#N/A</v>
      </c>
    </row>
    <row r="46" spans="1:14" s="104" customFormat="1">
      <c r="A46" s="36">
        <v>33</v>
      </c>
      <c r="B46" s="166" t="s">
        <v>2051</v>
      </c>
      <c r="C46" s="116" t="s">
        <v>51</v>
      </c>
      <c r="D46" s="117">
        <v>36885</v>
      </c>
      <c r="E46" s="135">
        <v>80</v>
      </c>
      <c r="F46" s="135">
        <v>80</v>
      </c>
      <c r="G46" s="135">
        <v>80</v>
      </c>
      <c r="H46" s="38" t="str">
        <f t="shared" si="0"/>
        <v>Tốt</v>
      </c>
      <c r="I46" s="135">
        <v>80</v>
      </c>
      <c r="J46" s="39" t="str">
        <f t="shared" si="1"/>
        <v>Tốt</v>
      </c>
      <c r="K46" s="40"/>
      <c r="L46" s="41"/>
      <c r="M46" s="22"/>
      <c r="N46" s="161" t="e">
        <f>VLOOKUP(B46,'[1]thôi học'!B$2:B$211,1,0)</f>
        <v>#N/A</v>
      </c>
    </row>
    <row r="47" spans="1:14" s="104" customFormat="1">
      <c r="A47" s="36">
        <v>34</v>
      </c>
      <c r="B47" s="166" t="s">
        <v>2052</v>
      </c>
      <c r="C47" s="116" t="s">
        <v>548</v>
      </c>
      <c r="D47" s="117">
        <v>36852</v>
      </c>
      <c r="E47" s="135">
        <v>90</v>
      </c>
      <c r="F47" s="135">
        <v>90</v>
      </c>
      <c r="G47" s="135">
        <v>90</v>
      </c>
      <c r="H47" s="38" t="str">
        <f t="shared" si="0"/>
        <v>Xuất sắc</v>
      </c>
      <c r="I47" s="135">
        <v>90</v>
      </c>
      <c r="J47" s="39" t="str">
        <f t="shared" si="1"/>
        <v>Xuất sắc</v>
      </c>
      <c r="K47" s="40"/>
      <c r="L47" s="41"/>
      <c r="M47" s="22"/>
      <c r="N47" s="161" t="e">
        <f>VLOOKUP(B47,'[1]thôi học'!B$2:B$211,1,0)</f>
        <v>#N/A</v>
      </c>
    </row>
    <row r="48" spans="1:14" s="104" customFormat="1">
      <c r="A48" s="36">
        <v>35</v>
      </c>
      <c r="B48" s="166" t="s">
        <v>2053</v>
      </c>
      <c r="C48" s="116" t="s">
        <v>550</v>
      </c>
      <c r="D48" s="117">
        <v>36753</v>
      </c>
      <c r="E48" s="135">
        <v>90</v>
      </c>
      <c r="F48" s="135">
        <v>90</v>
      </c>
      <c r="G48" s="135">
        <v>90</v>
      </c>
      <c r="H48" s="38" t="str">
        <f t="shared" si="0"/>
        <v>Xuất sắc</v>
      </c>
      <c r="I48" s="135">
        <v>90</v>
      </c>
      <c r="J48" s="39" t="str">
        <f t="shared" si="1"/>
        <v>Xuất sắc</v>
      </c>
      <c r="K48" s="40"/>
      <c r="L48" s="41"/>
      <c r="M48" s="22"/>
      <c r="N48" s="161" t="e">
        <f>VLOOKUP(B48,'[1]thôi học'!B$2:B$211,1,0)</f>
        <v>#N/A</v>
      </c>
    </row>
    <row r="49" spans="1:14" s="104" customFormat="1">
      <c r="A49" s="36">
        <v>36</v>
      </c>
      <c r="B49" s="166" t="s">
        <v>2054</v>
      </c>
      <c r="C49" s="116" t="s">
        <v>551</v>
      </c>
      <c r="D49" s="117">
        <v>36703</v>
      </c>
      <c r="E49" s="135">
        <v>80</v>
      </c>
      <c r="F49" s="135">
        <v>80</v>
      </c>
      <c r="G49" s="135">
        <v>80</v>
      </c>
      <c r="H49" s="38" t="str">
        <f t="shared" si="0"/>
        <v>Tốt</v>
      </c>
      <c r="I49" s="135">
        <v>80</v>
      </c>
      <c r="J49" s="39" t="str">
        <f t="shared" si="1"/>
        <v>Tốt</v>
      </c>
      <c r="K49" s="40"/>
      <c r="L49" s="41"/>
      <c r="M49" s="22"/>
      <c r="N49" s="161" t="e">
        <f>VLOOKUP(B49,'[1]thôi học'!B$2:B$211,1,0)</f>
        <v>#N/A</v>
      </c>
    </row>
    <row r="50" spans="1:14" s="104" customFormat="1">
      <c r="A50" s="36">
        <v>37</v>
      </c>
      <c r="B50" s="166" t="s">
        <v>2055</v>
      </c>
      <c r="C50" s="116" t="s">
        <v>552</v>
      </c>
      <c r="D50" s="117">
        <v>36821</v>
      </c>
      <c r="E50" s="135">
        <v>80</v>
      </c>
      <c r="F50" s="135">
        <v>80</v>
      </c>
      <c r="G50" s="135">
        <v>80</v>
      </c>
      <c r="H50" s="38" t="str">
        <f t="shared" si="0"/>
        <v>Tốt</v>
      </c>
      <c r="I50" s="135">
        <v>80</v>
      </c>
      <c r="J50" s="39" t="str">
        <f t="shared" si="1"/>
        <v>Tốt</v>
      </c>
      <c r="K50" s="40"/>
      <c r="L50" s="41"/>
      <c r="M50" s="22"/>
      <c r="N50" s="161" t="e">
        <f>VLOOKUP(B50,'[1]thôi học'!B$2:B$211,1,0)</f>
        <v>#N/A</v>
      </c>
    </row>
    <row r="51" spans="1:14" s="104" customFormat="1">
      <c r="A51" s="36">
        <v>38</v>
      </c>
      <c r="B51" s="166" t="s">
        <v>2056</v>
      </c>
      <c r="C51" s="116" t="s">
        <v>554</v>
      </c>
      <c r="D51" s="117">
        <v>36668</v>
      </c>
      <c r="E51" s="135">
        <v>94</v>
      </c>
      <c r="F51" s="135">
        <v>94</v>
      </c>
      <c r="G51" s="135">
        <v>94</v>
      </c>
      <c r="H51" s="38" t="str">
        <f t="shared" si="0"/>
        <v>Xuất sắc</v>
      </c>
      <c r="I51" s="135">
        <v>94</v>
      </c>
      <c r="J51" s="39" t="str">
        <f t="shared" si="1"/>
        <v>Xuất sắc</v>
      </c>
      <c r="K51" s="40"/>
      <c r="L51" s="41"/>
      <c r="M51" s="22"/>
      <c r="N51" s="161" t="e">
        <f>VLOOKUP(B51,'[1]thôi học'!B$2:B$211,1,0)</f>
        <v>#N/A</v>
      </c>
    </row>
    <row r="52" spans="1:14" s="104" customFormat="1">
      <c r="A52" s="36">
        <v>39</v>
      </c>
      <c r="B52" s="166" t="s">
        <v>2057</v>
      </c>
      <c r="C52" s="116" t="s">
        <v>555</v>
      </c>
      <c r="D52" s="117">
        <v>36795</v>
      </c>
      <c r="E52" s="135">
        <v>90</v>
      </c>
      <c r="F52" s="135">
        <v>90</v>
      </c>
      <c r="G52" s="135">
        <v>90</v>
      </c>
      <c r="H52" s="38" t="str">
        <f t="shared" si="0"/>
        <v>Xuất sắc</v>
      </c>
      <c r="I52" s="135">
        <v>90</v>
      </c>
      <c r="J52" s="39" t="str">
        <f t="shared" si="1"/>
        <v>Xuất sắc</v>
      </c>
      <c r="K52" s="40"/>
      <c r="L52" s="41"/>
      <c r="M52" s="22"/>
      <c r="N52" s="161" t="e">
        <f>VLOOKUP(B52,'[1]thôi học'!B$2:B$211,1,0)</f>
        <v>#N/A</v>
      </c>
    </row>
    <row r="53" spans="1:14" s="104" customFormat="1">
      <c r="A53" s="36">
        <v>40</v>
      </c>
      <c r="B53" s="166" t="s">
        <v>2058</v>
      </c>
      <c r="C53" s="116" t="s">
        <v>556</v>
      </c>
      <c r="D53" s="117">
        <v>36541</v>
      </c>
      <c r="E53" s="135">
        <v>80</v>
      </c>
      <c r="F53" s="135">
        <v>80</v>
      </c>
      <c r="G53" s="135">
        <v>80</v>
      </c>
      <c r="H53" s="38" t="str">
        <f t="shared" si="0"/>
        <v>Tốt</v>
      </c>
      <c r="I53" s="135">
        <v>80</v>
      </c>
      <c r="J53" s="39" t="str">
        <f t="shared" si="1"/>
        <v>Tốt</v>
      </c>
      <c r="K53" s="37"/>
      <c r="L53" s="41"/>
      <c r="M53" s="22"/>
      <c r="N53" s="161" t="e">
        <f>VLOOKUP(B53,'[1]thôi học'!B$2:B$211,1,0)</f>
        <v>#N/A</v>
      </c>
    </row>
    <row r="54" spans="1:14" s="104" customFormat="1">
      <c r="A54" s="36">
        <v>41</v>
      </c>
      <c r="B54" s="166" t="s">
        <v>2059</v>
      </c>
      <c r="C54" s="116" t="s">
        <v>558</v>
      </c>
      <c r="D54" s="117">
        <v>36594</v>
      </c>
      <c r="E54" s="135">
        <v>80</v>
      </c>
      <c r="F54" s="135">
        <v>80</v>
      </c>
      <c r="G54" s="135">
        <v>80</v>
      </c>
      <c r="H54" s="38" t="str">
        <f t="shared" si="0"/>
        <v>Tốt</v>
      </c>
      <c r="I54" s="135">
        <v>80</v>
      </c>
      <c r="J54" s="39" t="str">
        <f t="shared" si="1"/>
        <v>Tốt</v>
      </c>
      <c r="K54" s="40"/>
      <c r="L54" s="41"/>
      <c r="M54" s="22"/>
      <c r="N54" s="161" t="e">
        <f>VLOOKUP(B54,'[1]thôi học'!B$2:B$211,1,0)</f>
        <v>#N/A</v>
      </c>
    </row>
    <row r="55" spans="1:14" s="104" customFormat="1">
      <c r="A55" s="36">
        <v>42</v>
      </c>
      <c r="B55" s="166" t="s">
        <v>2060</v>
      </c>
      <c r="C55" s="116" t="s">
        <v>559</v>
      </c>
      <c r="D55" s="117">
        <v>36869</v>
      </c>
      <c r="E55" s="135">
        <v>80</v>
      </c>
      <c r="F55" s="135">
        <v>80</v>
      </c>
      <c r="G55" s="135">
        <v>80</v>
      </c>
      <c r="H55" s="38" t="str">
        <f t="shared" si="0"/>
        <v>Tốt</v>
      </c>
      <c r="I55" s="135">
        <v>80</v>
      </c>
      <c r="J55" s="39" t="str">
        <f t="shared" si="1"/>
        <v>Tốt</v>
      </c>
      <c r="K55" s="40"/>
      <c r="L55" s="41"/>
      <c r="M55" s="22"/>
      <c r="N55" s="161" t="e">
        <f>VLOOKUP(B55,'[1]thôi học'!B$2:B$211,1,0)</f>
        <v>#N/A</v>
      </c>
    </row>
    <row r="56" spans="1:14" s="104" customFormat="1">
      <c r="A56" s="36">
        <v>43</v>
      </c>
      <c r="B56" s="166" t="s">
        <v>2061</v>
      </c>
      <c r="C56" s="116" t="s">
        <v>560</v>
      </c>
      <c r="D56" s="117">
        <v>36886</v>
      </c>
      <c r="E56" s="135">
        <v>80</v>
      </c>
      <c r="F56" s="135">
        <v>80</v>
      </c>
      <c r="G56" s="135">
        <v>80</v>
      </c>
      <c r="H56" s="38" t="str">
        <f t="shared" si="0"/>
        <v>Tốt</v>
      </c>
      <c r="I56" s="135">
        <v>80</v>
      </c>
      <c r="J56" s="39" t="str">
        <f t="shared" si="1"/>
        <v>Tốt</v>
      </c>
      <c r="K56" s="40"/>
      <c r="L56" s="41"/>
      <c r="M56" s="22"/>
      <c r="N56" s="161" t="e">
        <f>VLOOKUP(B56,'[1]thôi học'!B$2:B$211,1,0)</f>
        <v>#N/A</v>
      </c>
    </row>
    <row r="57" spans="1:14" s="104" customFormat="1">
      <c r="A57" s="36">
        <v>44</v>
      </c>
      <c r="B57" s="166" t="s">
        <v>2062</v>
      </c>
      <c r="C57" s="116" t="s">
        <v>561</v>
      </c>
      <c r="D57" s="117">
        <v>36593</v>
      </c>
      <c r="E57" s="135">
        <v>90</v>
      </c>
      <c r="F57" s="135">
        <v>90</v>
      </c>
      <c r="G57" s="135">
        <v>90</v>
      </c>
      <c r="H57" s="38" t="str">
        <f t="shared" si="0"/>
        <v>Xuất sắc</v>
      </c>
      <c r="I57" s="135">
        <v>90</v>
      </c>
      <c r="J57" s="39" t="str">
        <f t="shared" si="1"/>
        <v>Xuất sắc</v>
      </c>
      <c r="K57" s="40"/>
      <c r="L57" s="41"/>
      <c r="M57" s="22"/>
      <c r="N57" s="161" t="e">
        <f>VLOOKUP(B57,'[1]thôi học'!B$2:B$211,1,0)</f>
        <v>#N/A</v>
      </c>
    </row>
    <row r="58" spans="1:14" s="104" customFormat="1">
      <c r="A58" s="36">
        <v>45</v>
      </c>
      <c r="B58" s="166" t="s">
        <v>2063</v>
      </c>
      <c r="C58" s="116" t="s">
        <v>562</v>
      </c>
      <c r="D58" s="117">
        <v>36884</v>
      </c>
      <c r="E58" s="135">
        <v>90</v>
      </c>
      <c r="F58" s="135">
        <v>90</v>
      </c>
      <c r="G58" s="135">
        <v>90</v>
      </c>
      <c r="H58" s="38" t="str">
        <f t="shared" si="0"/>
        <v>Xuất sắc</v>
      </c>
      <c r="I58" s="135">
        <v>90</v>
      </c>
      <c r="J58" s="39" t="str">
        <f t="shared" si="1"/>
        <v>Xuất sắc</v>
      </c>
      <c r="K58" s="40"/>
      <c r="L58" s="41"/>
      <c r="M58" s="22"/>
      <c r="N58" s="161" t="e">
        <f>VLOOKUP(B58,'[1]thôi học'!B$2:B$211,1,0)</f>
        <v>#N/A</v>
      </c>
    </row>
    <row r="59" spans="1:14" s="104" customFormat="1">
      <c r="A59" s="36">
        <v>46</v>
      </c>
      <c r="B59" s="166" t="s">
        <v>2064</v>
      </c>
      <c r="C59" s="116" t="s">
        <v>564</v>
      </c>
      <c r="D59" s="117">
        <v>36727</v>
      </c>
      <c r="E59" s="135">
        <v>80</v>
      </c>
      <c r="F59" s="135">
        <v>80</v>
      </c>
      <c r="G59" s="135">
        <v>80</v>
      </c>
      <c r="H59" s="38" t="str">
        <f t="shared" si="0"/>
        <v>Tốt</v>
      </c>
      <c r="I59" s="135">
        <v>80</v>
      </c>
      <c r="J59" s="39" t="str">
        <f t="shared" si="1"/>
        <v>Tốt</v>
      </c>
      <c r="K59" s="40"/>
      <c r="L59" s="41"/>
      <c r="M59" s="22"/>
      <c r="N59" s="161" t="e">
        <f>VLOOKUP(B59,'[1]thôi học'!B$2:B$211,1,0)</f>
        <v>#N/A</v>
      </c>
    </row>
    <row r="60" spans="1:14" s="104" customFormat="1">
      <c r="A60" s="36">
        <v>47</v>
      </c>
      <c r="B60" s="166" t="s">
        <v>2065</v>
      </c>
      <c r="C60" s="116" t="s">
        <v>570</v>
      </c>
      <c r="D60" s="117">
        <v>36744</v>
      </c>
      <c r="E60" s="135">
        <v>80</v>
      </c>
      <c r="F60" s="135">
        <v>80</v>
      </c>
      <c r="G60" s="135">
        <v>80</v>
      </c>
      <c r="H60" s="38" t="str">
        <f t="shared" si="0"/>
        <v>Tốt</v>
      </c>
      <c r="I60" s="135">
        <v>80</v>
      </c>
      <c r="J60" s="39" t="str">
        <f t="shared" si="1"/>
        <v>Tốt</v>
      </c>
      <c r="K60" s="40"/>
      <c r="L60" s="41"/>
      <c r="M60" s="22"/>
      <c r="N60" s="161" t="e">
        <f>VLOOKUP(B60,'[1]thôi học'!B$2:B$211,1,0)</f>
        <v>#N/A</v>
      </c>
    </row>
    <row r="61" spans="1:14" s="104" customFormat="1">
      <c r="A61" s="36">
        <v>48</v>
      </c>
      <c r="B61" s="166" t="s">
        <v>2066</v>
      </c>
      <c r="C61" s="116" t="s">
        <v>571</v>
      </c>
      <c r="D61" s="117">
        <v>36646</v>
      </c>
      <c r="E61" s="135">
        <v>92</v>
      </c>
      <c r="F61" s="135">
        <v>92</v>
      </c>
      <c r="G61" s="135">
        <v>92</v>
      </c>
      <c r="H61" s="38" t="str">
        <f t="shared" si="0"/>
        <v>Xuất sắc</v>
      </c>
      <c r="I61" s="135">
        <v>92</v>
      </c>
      <c r="J61" s="39" t="str">
        <f t="shared" si="1"/>
        <v>Xuất sắc</v>
      </c>
      <c r="K61" s="40"/>
      <c r="L61" s="41"/>
      <c r="M61" s="22"/>
      <c r="N61" s="161" t="e">
        <f>VLOOKUP(B61,'[1]thôi học'!B$2:B$211,1,0)</f>
        <v>#N/A</v>
      </c>
    </row>
    <row r="62" spans="1:14" s="104" customFormat="1">
      <c r="A62" s="36">
        <v>49</v>
      </c>
      <c r="B62" s="166" t="s">
        <v>2067</v>
      </c>
      <c r="C62" s="116" t="s">
        <v>572</v>
      </c>
      <c r="D62" s="117">
        <v>36792</v>
      </c>
      <c r="E62" s="135">
        <v>90</v>
      </c>
      <c r="F62" s="135">
        <v>90</v>
      </c>
      <c r="G62" s="135">
        <v>90</v>
      </c>
      <c r="H62" s="38" t="str">
        <f t="shared" si="0"/>
        <v>Xuất sắc</v>
      </c>
      <c r="I62" s="135">
        <v>90</v>
      </c>
      <c r="J62" s="39" t="str">
        <f t="shared" si="1"/>
        <v>Xuất sắc</v>
      </c>
      <c r="K62" s="40"/>
      <c r="L62" s="41"/>
      <c r="M62" s="22"/>
      <c r="N62" s="161" t="e">
        <f>VLOOKUP(B62,'[1]thôi học'!B$2:B$211,1,0)</f>
        <v>#N/A</v>
      </c>
    </row>
    <row r="63" spans="1:14" s="104" customFormat="1">
      <c r="A63" s="36">
        <v>50</v>
      </c>
      <c r="B63" s="166" t="s">
        <v>2068</v>
      </c>
      <c r="C63" s="116" t="s">
        <v>573</v>
      </c>
      <c r="D63" s="117">
        <v>36839</v>
      </c>
      <c r="E63" s="135">
        <v>80</v>
      </c>
      <c r="F63" s="135">
        <v>80</v>
      </c>
      <c r="G63" s="135">
        <v>80</v>
      </c>
      <c r="H63" s="38" t="str">
        <f t="shared" si="0"/>
        <v>Tốt</v>
      </c>
      <c r="I63" s="135">
        <v>80</v>
      </c>
      <c r="J63" s="39" t="str">
        <f t="shared" si="1"/>
        <v>Tốt</v>
      </c>
      <c r="K63" s="40"/>
      <c r="L63" s="41"/>
      <c r="M63" s="22"/>
      <c r="N63" s="161" t="e">
        <f>VLOOKUP(B63,'[1]thôi học'!B$2:B$211,1,0)</f>
        <v>#N/A</v>
      </c>
    </row>
    <row r="64" spans="1:14" s="104" customFormat="1">
      <c r="A64" s="36">
        <v>51</v>
      </c>
      <c r="B64" s="166" t="s">
        <v>2069</v>
      </c>
      <c r="C64" s="116" t="s">
        <v>36</v>
      </c>
      <c r="D64" s="117">
        <v>36736</v>
      </c>
      <c r="E64" s="135">
        <v>80</v>
      </c>
      <c r="F64" s="135">
        <v>80</v>
      </c>
      <c r="G64" s="135">
        <v>80</v>
      </c>
      <c r="H64" s="38" t="str">
        <f t="shared" si="0"/>
        <v>Tốt</v>
      </c>
      <c r="I64" s="135">
        <v>80</v>
      </c>
      <c r="J64" s="39" t="str">
        <f t="shared" si="1"/>
        <v>Tốt</v>
      </c>
      <c r="K64" s="40"/>
      <c r="L64" s="41"/>
      <c r="M64" s="22"/>
      <c r="N64" s="161" t="e">
        <f>VLOOKUP(B64,'[1]thôi học'!B$2:B$211,1,0)</f>
        <v>#N/A</v>
      </c>
    </row>
    <row r="65" spans="1:14" s="104" customFormat="1">
      <c r="A65" s="36">
        <v>52</v>
      </c>
      <c r="B65" s="166" t="s">
        <v>2070</v>
      </c>
      <c r="C65" s="116" t="s">
        <v>576</v>
      </c>
      <c r="D65" s="117">
        <v>36795</v>
      </c>
      <c r="E65" s="135">
        <v>80</v>
      </c>
      <c r="F65" s="135">
        <v>80</v>
      </c>
      <c r="G65" s="135">
        <v>80</v>
      </c>
      <c r="H65" s="38" t="str">
        <f t="shared" si="0"/>
        <v>Tốt</v>
      </c>
      <c r="I65" s="135">
        <v>80</v>
      </c>
      <c r="J65" s="39" t="str">
        <f t="shared" si="1"/>
        <v>Tốt</v>
      </c>
      <c r="K65" s="40"/>
      <c r="L65" s="41"/>
      <c r="M65" s="22"/>
      <c r="N65" s="161" t="e">
        <f>VLOOKUP(B65,'[1]thôi học'!B$2:B$211,1,0)</f>
        <v>#N/A</v>
      </c>
    </row>
    <row r="66" spans="1:14" s="104" customFormat="1">
      <c r="A66" s="36">
        <v>53</v>
      </c>
      <c r="B66" s="166" t="s">
        <v>2071</v>
      </c>
      <c r="C66" s="116" t="s">
        <v>578</v>
      </c>
      <c r="D66" s="117">
        <v>36869</v>
      </c>
      <c r="E66" s="135">
        <v>80</v>
      </c>
      <c r="F66" s="135">
        <v>80</v>
      </c>
      <c r="G66" s="135">
        <v>80</v>
      </c>
      <c r="H66" s="38" t="str">
        <f t="shared" si="0"/>
        <v>Tốt</v>
      </c>
      <c r="I66" s="135">
        <v>80</v>
      </c>
      <c r="J66" s="39" t="str">
        <f t="shared" si="1"/>
        <v>Tốt</v>
      </c>
      <c r="K66" s="40"/>
      <c r="L66" s="41"/>
      <c r="M66" s="22"/>
      <c r="N66" s="161" t="e">
        <f>VLOOKUP(B66,'[1]thôi học'!B$2:B$211,1,0)</f>
        <v>#N/A</v>
      </c>
    </row>
    <row r="67" spans="1:14" s="104" customFormat="1">
      <c r="A67" s="36">
        <v>54</v>
      </c>
      <c r="B67" s="166" t="s">
        <v>2072</v>
      </c>
      <c r="C67" s="116" t="s">
        <v>580</v>
      </c>
      <c r="D67" s="117">
        <v>36293</v>
      </c>
      <c r="E67" s="135">
        <v>80</v>
      </c>
      <c r="F67" s="135">
        <v>80</v>
      </c>
      <c r="G67" s="135">
        <v>80</v>
      </c>
      <c r="H67" s="38" t="str">
        <f t="shared" si="0"/>
        <v>Tốt</v>
      </c>
      <c r="I67" s="135">
        <v>80</v>
      </c>
      <c r="J67" s="39" t="str">
        <f t="shared" si="1"/>
        <v>Tốt</v>
      </c>
      <c r="K67" s="40"/>
      <c r="L67" s="41"/>
      <c r="M67" s="22"/>
      <c r="N67" s="161" t="e">
        <f>VLOOKUP(B67,'[1]thôi học'!B$2:B$211,1,0)</f>
        <v>#N/A</v>
      </c>
    </row>
    <row r="69" spans="1:14">
      <c r="A69" s="42" t="s">
        <v>1157</v>
      </c>
      <c r="D69" s="28"/>
      <c r="K69" s="25"/>
      <c r="L69" s="17"/>
    </row>
  </sheetData>
  <mergeCells count="20">
    <mergeCell ref="A7:D7"/>
    <mergeCell ref="E7:H7"/>
    <mergeCell ref="A9:L9"/>
    <mergeCell ref="A10:L10"/>
    <mergeCell ref="A1:J1"/>
    <mergeCell ref="A2:J2"/>
    <mergeCell ref="A3:J3"/>
    <mergeCell ref="A4:J4"/>
    <mergeCell ref="A6:D6"/>
    <mergeCell ref="A12:A13"/>
    <mergeCell ref="B12:B13"/>
    <mergeCell ref="C12:C13"/>
    <mergeCell ref="D12:D13"/>
    <mergeCell ref="E12:E13"/>
    <mergeCell ref="M12:M13"/>
    <mergeCell ref="F12:F13"/>
    <mergeCell ref="G12:H12"/>
    <mergeCell ref="I12:J12"/>
    <mergeCell ref="K12:K13"/>
    <mergeCell ref="L12:L13"/>
  </mergeCells>
  <pageMargins left="0.3" right="0.23" top="0.32" bottom="0.28999999999999998" header="0.17" footer="0.17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</vt:i4>
      </vt:variant>
    </vt:vector>
  </HeadingPairs>
  <TitlesOfParts>
    <vt:vector size="38" baseType="lpstr">
      <vt:lpstr>62N</vt:lpstr>
      <vt:lpstr>63CA-CLC1</vt:lpstr>
      <vt:lpstr>63CA-CLC2</vt:lpstr>
      <vt:lpstr>63CA-CLC3</vt:lpstr>
      <vt:lpstr>63CB</vt:lpstr>
      <vt:lpstr>63CC</vt:lpstr>
      <vt:lpstr>63CD</vt:lpstr>
      <vt:lpstr>63CLC</vt:lpstr>
      <vt:lpstr>63CE</vt:lpstr>
      <vt:lpstr>63J</vt:lpstr>
      <vt:lpstr>63N</vt:lpstr>
      <vt:lpstr>63T</vt:lpstr>
      <vt:lpstr>64CA-CLC1</vt:lpstr>
      <vt:lpstr>64CA-CLC2</vt:lpstr>
      <vt:lpstr>64CA-CLC3</vt:lpstr>
      <vt:lpstr>64CA-CLC4</vt:lpstr>
      <vt:lpstr>64T-CLC</vt:lpstr>
      <vt:lpstr>64CB</vt:lpstr>
      <vt:lpstr>64CC</vt:lpstr>
      <vt:lpstr>64CLC</vt:lpstr>
      <vt:lpstr>64CD</vt:lpstr>
      <vt:lpstr>64CE</vt:lpstr>
      <vt:lpstr>64CF</vt:lpstr>
      <vt:lpstr>64J</vt:lpstr>
      <vt:lpstr>64N</vt:lpstr>
      <vt:lpstr>65CA CLC1</vt:lpstr>
      <vt:lpstr>65CA CLC2</vt:lpstr>
      <vt:lpstr>65CA CLC3</vt:lpstr>
      <vt:lpstr>65CB</vt:lpstr>
      <vt:lpstr>65CC</vt:lpstr>
      <vt:lpstr>65CD</vt:lpstr>
      <vt:lpstr>65CLC</vt:lpstr>
      <vt:lpstr>65J</vt:lpstr>
      <vt:lpstr>65N-CLC</vt:lpstr>
      <vt:lpstr>65T-CLC</vt:lpstr>
      <vt:lpstr>Tổng hợp</vt:lpstr>
      <vt:lpstr>'65CA CLC1'!Print_Titles</vt:lpstr>
      <vt:lpstr>'Tổng hợp'!Print_Titles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CTSV</dc:creator>
  <cp:lastModifiedBy>admin1</cp:lastModifiedBy>
  <cp:lastPrinted>2019-08-22T04:25:31Z</cp:lastPrinted>
  <dcterms:created xsi:type="dcterms:W3CDTF">2015-07-13T02:29:28Z</dcterms:created>
  <dcterms:modified xsi:type="dcterms:W3CDTF">2021-10-29T01:26:18Z</dcterms:modified>
</cp:coreProperties>
</file>